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TITULO V 2024\"/>
    </mc:Choice>
  </mc:AlternateContent>
  <xr:revisionPtr revIDLastSave="0" documentId="13_ncr:1_{3E0147B5-E84F-4323-9856-BB9F2C6D60C9}" xr6:coauthVersionLast="47" xr6:coauthVersionMax="47" xr10:uidLastSave="{00000000-0000-0000-0000-000000000000}"/>
  <bookViews>
    <workbookView xWindow="-120" yWindow="-120" windowWidth="29040" windowHeight="15990" xr2:uid="{0F542F8F-BFB8-4D95-93FF-42FC372986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1" i="1" l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49" i="1"/>
  <c r="N149" i="1"/>
  <c r="M149" i="1"/>
  <c r="L149" i="1"/>
  <c r="K149" i="1"/>
  <c r="J149" i="1"/>
  <c r="I149" i="1"/>
  <c r="H149" i="1"/>
  <c r="H143" i="1" s="1"/>
  <c r="H142" i="1" s="1"/>
  <c r="G149" i="1"/>
  <c r="G143" i="1" s="1"/>
  <c r="G142" i="1" s="1"/>
  <c r="F149" i="1"/>
  <c r="E149" i="1"/>
  <c r="D149" i="1"/>
  <c r="O144" i="1"/>
  <c r="N144" i="1"/>
  <c r="M144" i="1"/>
  <c r="L144" i="1"/>
  <c r="K144" i="1"/>
  <c r="J144" i="1"/>
  <c r="J143" i="1" s="1"/>
  <c r="J142" i="1" s="1"/>
  <c r="I144" i="1"/>
  <c r="H144" i="1"/>
  <c r="G144" i="1"/>
  <c r="F144" i="1"/>
  <c r="E144" i="1"/>
  <c r="D144" i="1"/>
  <c r="O143" i="1"/>
  <c r="O142" i="1" s="1"/>
  <c r="N143" i="1"/>
  <c r="N142" i="1" s="1"/>
  <c r="M143" i="1"/>
  <c r="L143" i="1"/>
  <c r="K143" i="1"/>
  <c r="K142" i="1" s="1"/>
  <c r="I143" i="1"/>
  <c r="I142" i="1" s="1"/>
  <c r="E143" i="1"/>
  <c r="E142" i="1" s="1"/>
  <c r="D143" i="1"/>
  <c r="D142" i="1" s="1"/>
  <c r="M142" i="1"/>
  <c r="L142" i="1"/>
  <c r="O140" i="1"/>
  <c r="N140" i="1"/>
  <c r="M140" i="1"/>
  <c r="L140" i="1"/>
  <c r="K140" i="1"/>
  <c r="J140" i="1"/>
  <c r="I140" i="1"/>
  <c r="H140" i="1"/>
  <c r="G140" i="1"/>
  <c r="G127" i="1" s="1"/>
  <c r="F140" i="1"/>
  <c r="E140" i="1"/>
  <c r="D140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O134" i="1"/>
  <c r="N134" i="1"/>
  <c r="M134" i="1"/>
  <c r="L134" i="1"/>
  <c r="K134" i="1"/>
  <c r="K127" i="1" s="1"/>
  <c r="J134" i="1"/>
  <c r="I134" i="1"/>
  <c r="H134" i="1"/>
  <c r="G134" i="1"/>
  <c r="F134" i="1"/>
  <c r="E134" i="1"/>
  <c r="D134" i="1"/>
  <c r="D127" i="1" s="1"/>
  <c r="O132" i="1"/>
  <c r="N132" i="1"/>
  <c r="M132" i="1"/>
  <c r="L132" i="1"/>
  <c r="L127" i="1" s="1"/>
  <c r="K132" i="1"/>
  <c r="J132" i="1"/>
  <c r="I132" i="1"/>
  <c r="H132" i="1"/>
  <c r="H127" i="1" s="1"/>
  <c r="G132" i="1"/>
  <c r="F132" i="1"/>
  <c r="E132" i="1"/>
  <c r="D132" i="1"/>
  <c r="O130" i="1"/>
  <c r="N130" i="1"/>
  <c r="N127" i="1" s="1"/>
  <c r="M130" i="1"/>
  <c r="L130" i="1"/>
  <c r="K130" i="1"/>
  <c r="J130" i="1"/>
  <c r="I130" i="1"/>
  <c r="H130" i="1"/>
  <c r="G130" i="1"/>
  <c r="F130" i="1"/>
  <c r="E130" i="1"/>
  <c r="D130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O127" i="1"/>
  <c r="M127" i="1"/>
  <c r="M103" i="1" s="1"/>
  <c r="I127" i="1"/>
  <c r="I103" i="1" s="1"/>
  <c r="E127" i="1"/>
  <c r="E103" i="1" s="1"/>
  <c r="O125" i="1"/>
  <c r="N125" i="1"/>
  <c r="M125" i="1"/>
  <c r="L125" i="1"/>
  <c r="K125" i="1"/>
  <c r="J125" i="1"/>
  <c r="I125" i="1"/>
  <c r="H125" i="1"/>
  <c r="G125" i="1"/>
  <c r="F125" i="1"/>
  <c r="E125" i="1"/>
  <c r="D125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O121" i="1"/>
  <c r="N121" i="1"/>
  <c r="M121" i="1"/>
  <c r="L121" i="1"/>
  <c r="K121" i="1"/>
  <c r="J121" i="1"/>
  <c r="I121" i="1"/>
  <c r="H121" i="1"/>
  <c r="G121" i="1"/>
  <c r="F121" i="1"/>
  <c r="F117" i="1" s="1"/>
  <c r="E121" i="1"/>
  <c r="D121" i="1"/>
  <c r="O117" i="1"/>
  <c r="N117" i="1"/>
  <c r="M117" i="1"/>
  <c r="L117" i="1"/>
  <c r="K117" i="1"/>
  <c r="J117" i="1"/>
  <c r="I117" i="1"/>
  <c r="H117" i="1"/>
  <c r="G117" i="1"/>
  <c r="E117" i="1"/>
  <c r="D117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O91" i="1"/>
  <c r="N91" i="1"/>
  <c r="M91" i="1"/>
  <c r="L91" i="1"/>
  <c r="K91" i="1"/>
  <c r="J91" i="1"/>
  <c r="I91" i="1"/>
  <c r="H91" i="1"/>
  <c r="G91" i="1"/>
  <c r="F91" i="1"/>
  <c r="E91" i="1"/>
  <c r="D91" i="1"/>
  <c r="O95" i="1"/>
  <c r="N95" i="1"/>
  <c r="M95" i="1"/>
  <c r="L95" i="1"/>
  <c r="K95" i="1"/>
  <c r="J95" i="1"/>
  <c r="I95" i="1"/>
  <c r="H95" i="1"/>
  <c r="G95" i="1"/>
  <c r="F95" i="1"/>
  <c r="E95" i="1"/>
  <c r="D95" i="1"/>
  <c r="O97" i="1"/>
  <c r="N97" i="1"/>
  <c r="M97" i="1"/>
  <c r="L97" i="1"/>
  <c r="K97" i="1"/>
  <c r="J97" i="1"/>
  <c r="I97" i="1"/>
  <c r="H97" i="1"/>
  <c r="G97" i="1"/>
  <c r="F97" i="1"/>
  <c r="E97" i="1"/>
  <c r="E86" i="1" s="1"/>
  <c r="E85" i="1" s="1"/>
  <c r="D97" i="1"/>
  <c r="O99" i="1"/>
  <c r="N99" i="1"/>
  <c r="M99" i="1"/>
  <c r="L99" i="1"/>
  <c r="K99" i="1"/>
  <c r="J99" i="1"/>
  <c r="I99" i="1"/>
  <c r="H99" i="1"/>
  <c r="G99" i="1"/>
  <c r="F99" i="1"/>
  <c r="E99" i="1"/>
  <c r="D99" i="1"/>
  <c r="O101" i="1"/>
  <c r="O86" i="1" s="1"/>
  <c r="O85" i="1" s="1"/>
  <c r="N101" i="1"/>
  <c r="N86" i="1" s="1"/>
  <c r="N85" i="1" s="1"/>
  <c r="M101" i="1"/>
  <c r="L101" i="1"/>
  <c r="L86" i="1" s="1"/>
  <c r="L85" i="1" s="1"/>
  <c r="K101" i="1"/>
  <c r="K86" i="1" s="1"/>
  <c r="K85" i="1" s="1"/>
  <c r="J101" i="1"/>
  <c r="I101" i="1"/>
  <c r="H101" i="1"/>
  <c r="H86" i="1" s="1"/>
  <c r="H85" i="1" s="1"/>
  <c r="G101" i="1"/>
  <c r="G86" i="1" s="1"/>
  <c r="G85" i="1" s="1"/>
  <c r="F101" i="1"/>
  <c r="E101" i="1"/>
  <c r="D101" i="1"/>
  <c r="D86" i="1" s="1"/>
  <c r="D85" i="1" s="1"/>
  <c r="C103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O107" i="1"/>
  <c r="N107" i="1"/>
  <c r="M107" i="1"/>
  <c r="L107" i="1"/>
  <c r="K107" i="1"/>
  <c r="J107" i="1"/>
  <c r="I107" i="1"/>
  <c r="H107" i="1"/>
  <c r="H104" i="1" s="1"/>
  <c r="G107" i="1"/>
  <c r="G104" i="1" s="1"/>
  <c r="F107" i="1"/>
  <c r="F104" i="1" s="1"/>
  <c r="E107" i="1"/>
  <c r="D107" i="1"/>
  <c r="D104" i="1" s="1"/>
  <c r="O105" i="1"/>
  <c r="N105" i="1"/>
  <c r="M105" i="1"/>
  <c r="L105" i="1"/>
  <c r="K105" i="1"/>
  <c r="J105" i="1"/>
  <c r="J104" i="1" s="1"/>
  <c r="I105" i="1"/>
  <c r="H105" i="1"/>
  <c r="G105" i="1"/>
  <c r="F105" i="1"/>
  <c r="E105" i="1"/>
  <c r="D105" i="1"/>
  <c r="O104" i="1"/>
  <c r="N104" i="1"/>
  <c r="M104" i="1"/>
  <c r="L104" i="1"/>
  <c r="I104" i="1"/>
  <c r="E104" i="1"/>
  <c r="M86" i="1"/>
  <c r="M85" i="1" s="1"/>
  <c r="I86" i="1"/>
  <c r="I85" i="1" s="1"/>
  <c r="C85" i="1"/>
  <c r="C86" i="1"/>
  <c r="C91" i="1"/>
  <c r="O87" i="1"/>
  <c r="N87" i="1"/>
  <c r="M87" i="1"/>
  <c r="L87" i="1"/>
  <c r="K87" i="1"/>
  <c r="J87" i="1"/>
  <c r="I87" i="1"/>
  <c r="H87" i="1"/>
  <c r="G87" i="1"/>
  <c r="F87" i="1"/>
  <c r="E87" i="1"/>
  <c r="D87" i="1"/>
  <c r="O81" i="1"/>
  <c r="N81" i="1"/>
  <c r="M81" i="1"/>
  <c r="L81" i="1"/>
  <c r="K81" i="1"/>
  <c r="J81" i="1"/>
  <c r="I81" i="1"/>
  <c r="H81" i="1"/>
  <c r="G81" i="1"/>
  <c r="F81" i="1"/>
  <c r="E81" i="1"/>
  <c r="D81" i="1"/>
  <c r="O79" i="1"/>
  <c r="N79" i="1"/>
  <c r="M79" i="1"/>
  <c r="L79" i="1"/>
  <c r="K79" i="1"/>
  <c r="J79" i="1"/>
  <c r="I79" i="1"/>
  <c r="H79" i="1"/>
  <c r="H73" i="1" s="1"/>
  <c r="H72" i="1" s="1"/>
  <c r="G79" i="1"/>
  <c r="G73" i="1" s="1"/>
  <c r="G72" i="1" s="1"/>
  <c r="F79" i="1"/>
  <c r="F73" i="1" s="1"/>
  <c r="F72" i="1" s="1"/>
  <c r="E79" i="1"/>
  <c r="D79" i="1"/>
  <c r="D73" i="1" s="1"/>
  <c r="D72" i="1" s="1"/>
  <c r="O77" i="1"/>
  <c r="N77" i="1"/>
  <c r="M77" i="1"/>
  <c r="L77" i="1"/>
  <c r="K77" i="1"/>
  <c r="J77" i="1"/>
  <c r="I77" i="1"/>
  <c r="H77" i="1"/>
  <c r="G77" i="1"/>
  <c r="F77" i="1"/>
  <c r="E77" i="1"/>
  <c r="D77" i="1"/>
  <c r="O74" i="1"/>
  <c r="N74" i="1"/>
  <c r="M74" i="1"/>
  <c r="L74" i="1"/>
  <c r="K74" i="1"/>
  <c r="J74" i="1"/>
  <c r="I74" i="1"/>
  <c r="H74" i="1"/>
  <c r="G74" i="1"/>
  <c r="F74" i="1"/>
  <c r="E74" i="1"/>
  <c r="D74" i="1"/>
  <c r="O73" i="1"/>
  <c r="O72" i="1" s="1"/>
  <c r="N73" i="1"/>
  <c r="N72" i="1" s="1"/>
  <c r="M73" i="1"/>
  <c r="L73" i="1"/>
  <c r="L72" i="1" s="1"/>
  <c r="K73" i="1"/>
  <c r="K72" i="1" s="1"/>
  <c r="I73" i="1"/>
  <c r="I72" i="1" s="1"/>
  <c r="E73" i="1"/>
  <c r="M72" i="1"/>
  <c r="E72" i="1"/>
  <c r="O36" i="1"/>
  <c r="N36" i="1"/>
  <c r="M36" i="1"/>
  <c r="L36" i="1"/>
  <c r="K36" i="1"/>
  <c r="J36" i="1"/>
  <c r="I36" i="1"/>
  <c r="H36" i="1"/>
  <c r="G36" i="1"/>
  <c r="F36" i="1"/>
  <c r="E36" i="1"/>
  <c r="D36" i="1"/>
  <c r="O35" i="1"/>
  <c r="O34" i="1" s="1"/>
  <c r="N35" i="1"/>
  <c r="M35" i="1"/>
  <c r="L35" i="1"/>
  <c r="K35" i="1"/>
  <c r="J35" i="1"/>
  <c r="J34" i="1" s="1"/>
  <c r="I35" i="1"/>
  <c r="H35" i="1"/>
  <c r="H34" i="1" s="1"/>
  <c r="G35" i="1"/>
  <c r="G34" i="1" s="1"/>
  <c r="F35" i="1"/>
  <c r="F34" i="1" s="1"/>
  <c r="E35" i="1"/>
  <c r="D35" i="1"/>
  <c r="D34" i="1" s="1"/>
  <c r="N34" i="1"/>
  <c r="M34" i="1"/>
  <c r="L34" i="1"/>
  <c r="K34" i="1"/>
  <c r="I34" i="1"/>
  <c r="E34" i="1"/>
  <c r="C34" i="1"/>
  <c r="O68" i="1"/>
  <c r="N68" i="1"/>
  <c r="M68" i="1"/>
  <c r="L68" i="1"/>
  <c r="K68" i="1"/>
  <c r="J68" i="1"/>
  <c r="J45" i="1" s="1"/>
  <c r="I68" i="1"/>
  <c r="H68" i="1"/>
  <c r="H45" i="1" s="1"/>
  <c r="G68" i="1"/>
  <c r="G45" i="1" s="1"/>
  <c r="F68" i="1"/>
  <c r="F45" i="1" s="1"/>
  <c r="E68" i="1"/>
  <c r="D68" i="1"/>
  <c r="D45" i="1" s="1"/>
  <c r="O64" i="1"/>
  <c r="N64" i="1"/>
  <c r="M64" i="1"/>
  <c r="L64" i="1"/>
  <c r="K64" i="1"/>
  <c r="J64" i="1"/>
  <c r="I64" i="1"/>
  <c r="H64" i="1"/>
  <c r="G64" i="1"/>
  <c r="F64" i="1"/>
  <c r="E64" i="1"/>
  <c r="D64" i="1"/>
  <c r="O61" i="1"/>
  <c r="N61" i="1"/>
  <c r="M61" i="1"/>
  <c r="L61" i="1"/>
  <c r="K61" i="1"/>
  <c r="J61" i="1"/>
  <c r="I61" i="1"/>
  <c r="H61" i="1"/>
  <c r="G61" i="1"/>
  <c r="F61" i="1"/>
  <c r="E61" i="1"/>
  <c r="D61" i="1"/>
  <c r="O59" i="1"/>
  <c r="N59" i="1"/>
  <c r="M59" i="1"/>
  <c r="L59" i="1"/>
  <c r="K59" i="1"/>
  <c r="J59" i="1"/>
  <c r="I59" i="1"/>
  <c r="H59" i="1"/>
  <c r="G59" i="1"/>
  <c r="F59" i="1"/>
  <c r="E59" i="1"/>
  <c r="D59" i="1"/>
  <c r="O55" i="1"/>
  <c r="N55" i="1"/>
  <c r="M55" i="1"/>
  <c r="L55" i="1"/>
  <c r="K55" i="1"/>
  <c r="J55" i="1"/>
  <c r="I55" i="1"/>
  <c r="H55" i="1"/>
  <c r="G55" i="1"/>
  <c r="F55" i="1"/>
  <c r="E55" i="1"/>
  <c r="D55" i="1"/>
  <c r="O53" i="1"/>
  <c r="N53" i="1"/>
  <c r="M53" i="1"/>
  <c r="L53" i="1"/>
  <c r="K53" i="1"/>
  <c r="J53" i="1"/>
  <c r="I53" i="1"/>
  <c r="H53" i="1"/>
  <c r="G53" i="1"/>
  <c r="F53" i="1"/>
  <c r="E53" i="1"/>
  <c r="D53" i="1"/>
  <c r="O51" i="1"/>
  <c r="N51" i="1"/>
  <c r="M51" i="1"/>
  <c r="L51" i="1"/>
  <c r="K51" i="1"/>
  <c r="J51" i="1"/>
  <c r="I51" i="1"/>
  <c r="H51" i="1"/>
  <c r="G51" i="1"/>
  <c r="F51" i="1"/>
  <c r="E51" i="1"/>
  <c r="D51" i="1"/>
  <c r="O49" i="1"/>
  <c r="N49" i="1"/>
  <c r="M49" i="1"/>
  <c r="L49" i="1"/>
  <c r="K49" i="1"/>
  <c r="J49" i="1"/>
  <c r="I49" i="1"/>
  <c r="H49" i="1"/>
  <c r="G49" i="1"/>
  <c r="F49" i="1"/>
  <c r="E49" i="1"/>
  <c r="D49" i="1"/>
  <c r="O46" i="1"/>
  <c r="N46" i="1"/>
  <c r="M46" i="1"/>
  <c r="L46" i="1"/>
  <c r="K46" i="1"/>
  <c r="J46" i="1"/>
  <c r="I46" i="1"/>
  <c r="H46" i="1"/>
  <c r="G46" i="1"/>
  <c r="F46" i="1"/>
  <c r="E46" i="1"/>
  <c r="D46" i="1"/>
  <c r="O45" i="1"/>
  <c r="N45" i="1"/>
  <c r="M45" i="1"/>
  <c r="L45" i="1"/>
  <c r="I45" i="1"/>
  <c r="E45" i="1"/>
  <c r="C45" i="1"/>
  <c r="O32" i="1"/>
  <c r="N32" i="1"/>
  <c r="M32" i="1"/>
  <c r="L32" i="1"/>
  <c r="L27" i="1" s="1"/>
  <c r="L26" i="1" s="1"/>
  <c r="K32" i="1"/>
  <c r="J32" i="1"/>
  <c r="J27" i="1" s="1"/>
  <c r="J26" i="1" s="1"/>
  <c r="I32" i="1"/>
  <c r="H32" i="1"/>
  <c r="H27" i="1" s="1"/>
  <c r="H26" i="1" s="1"/>
  <c r="G32" i="1"/>
  <c r="F32" i="1"/>
  <c r="F27" i="1" s="1"/>
  <c r="F26" i="1" s="1"/>
  <c r="E32" i="1"/>
  <c r="D32" i="1"/>
  <c r="D27" i="1" s="1"/>
  <c r="D26" i="1" s="1"/>
  <c r="O30" i="1"/>
  <c r="N30" i="1"/>
  <c r="N27" i="1" s="1"/>
  <c r="N26" i="1" s="1"/>
  <c r="M30" i="1"/>
  <c r="L30" i="1"/>
  <c r="K30" i="1"/>
  <c r="J30" i="1"/>
  <c r="I30" i="1"/>
  <c r="H30" i="1"/>
  <c r="G30" i="1"/>
  <c r="F30" i="1"/>
  <c r="E30" i="1"/>
  <c r="D30" i="1"/>
  <c r="O28" i="1"/>
  <c r="N28" i="1"/>
  <c r="M28" i="1"/>
  <c r="L28" i="1"/>
  <c r="K28" i="1"/>
  <c r="J28" i="1"/>
  <c r="I28" i="1"/>
  <c r="H28" i="1"/>
  <c r="G28" i="1"/>
  <c r="F28" i="1"/>
  <c r="E28" i="1"/>
  <c r="D28" i="1"/>
  <c r="O27" i="1"/>
  <c r="M27" i="1"/>
  <c r="M26" i="1" s="1"/>
  <c r="K27" i="1"/>
  <c r="K26" i="1" s="1"/>
  <c r="I27" i="1"/>
  <c r="I26" i="1" s="1"/>
  <c r="G27" i="1"/>
  <c r="G26" i="1" s="1"/>
  <c r="E27" i="1"/>
  <c r="E26" i="1" s="1"/>
  <c r="O26" i="1"/>
  <c r="O24" i="1"/>
  <c r="N24" i="1"/>
  <c r="M24" i="1"/>
  <c r="L24" i="1"/>
  <c r="K24" i="1"/>
  <c r="J24" i="1"/>
  <c r="I24" i="1"/>
  <c r="H24" i="1"/>
  <c r="G24" i="1"/>
  <c r="F24" i="1"/>
  <c r="E24" i="1"/>
  <c r="D24" i="1"/>
  <c r="O22" i="1"/>
  <c r="N22" i="1"/>
  <c r="M22" i="1"/>
  <c r="L22" i="1"/>
  <c r="K22" i="1"/>
  <c r="J22" i="1"/>
  <c r="I22" i="1"/>
  <c r="H22" i="1"/>
  <c r="G22" i="1"/>
  <c r="F22" i="1"/>
  <c r="E22" i="1"/>
  <c r="D22" i="1"/>
  <c r="O20" i="1"/>
  <c r="N20" i="1"/>
  <c r="M20" i="1"/>
  <c r="L20" i="1"/>
  <c r="K20" i="1"/>
  <c r="J20" i="1"/>
  <c r="I20" i="1"/>
  <c r="H20" i="1"/>
  <c r="G20" i="1"/>
  <c r="F20" i="1"/>
  <c r="E20" i="1"/>
  <c r="D20" i="1"/>
  <c r="O19" i="1"/>
  <c r="N19" i="1"/>
  <c r="M19" i="1"/>
  <c r="L19" i="1"/>
  <c r="K19" i="1"/>
  <c r="J19" i="1"/>
  <c r="I19" i="1"/>
  <c r="H19" i="1"/>
  <c r="G19" i="1"/>
  <c r="F19" i="1"/>
  <c r="E19" i="1"/>
  <c r="D19" i="1"/>
  <c r="O17" i="1"/>
  <c r="O16" i="1" s="1"/>
  <c r="N17" i="1"/>
  <c r="M17" i="1"/>
  <c r="L17" i="1"/>
  <c r="K17" i="1"/>
  <c r="J17" i="1"/>
  <c r="I17" i="1"/>
  <c r="H17" i="1"/>
  <c r="G17" i="1"/>
  <c r="F17" i="1"/>
  <c r="E17" i="1"/>
  <c r="D17" i="1"/>
  <c r="N16" i="1"/>
  <c r="M16" i="1"/>
  <c r="L16" i="1"/>
  <c r="K16" i="1"/>
  <c r="J16" i="1"/>
  <c r="I16" i="1"/>
  <c r="H16" i="1"/>
  <c r="G16" i="1"/>
  <c r="F16" i="1"/>
  <c r="E16" i="1"/>
  <c r="D16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O14" i="1"/>
  <c r="N14" i="1"/>
  <c r="M14" i="1"/>
  <c r="L14" i="1"/>
  <c r="K14" i="1"/>
  <c r="J14" i="1"/>
  <c r="I14" i="1"/>
  <c r="H14" i="1"/>
  <c r="G14" i="1"/>
  <c r="F14" i="1"/>
  <c r="E14" i="1"/>
  <c r="D14" i="1"/>
  <c r="O11" i="1"/>
  <c r="N11" i="1"/>
  <c r="M11" i="1"/>
  <c r="L11" i="1"/>
  <c r="K11" i="1"/>
  <c r="J11" i="1"/>
  <c r="I11" i="1"/>
  <c r="H11" i="1"/>
  <c r="G11" i="1"/>
  <c r="F11" i="1"/>
  <c r="E11" i="1"/>
  <c r="D11" i="1"/>
  <c r="O6" i="1"/>
  <c r="N6" i="1"/>
  <c r="M6" i="1"/>
  <c r="L6" i="1"/>
  <c r="K6" i="1"/>
  <c r="K5" i="1" s="1"/>
  <c r="J6" i="1"/>
  <c r="I6" i="1"/>
  <c r="I5" i="1" s="1"/>
  <c r="I4" i="1" s="1"/>
  <c r="H6" i="1"/>
  <c r="G6" i="1"/>
  <c r="F6" i="1"/>
  <c r="F5" i="1" s="1"/>
  <c r="F4" i="1" s="1"/>
  <c r="E6" i="1"/>
  <c r="E5" i="1" s="1"/>
  <c r="D6" i="1"/>
  <c r="O5" i="1"/>
  <c r="N5" i="1"/>
  <c r="N4" i="1" s="1"/>
  <c r="M5" i="1"/>
  <c r="M4" i="1" s="1"/>
  <c r="G5" i="1"/>
  <c r="C130" i="1"/>
  <c r="C132" i="1"/>
  <c r="C134" i="1"/>
  <c r="C136" i="1"/>
  <c r="C144" i="1"/>
  <c r="C149" i="1"/>
  <c r="C140" i="1"/>
  <c r="C138" i="1"/>
  <c r="C128" i="1"/>
  <c r="C125" i="1"/>
  <c r="C124" i="1" s="1"/>
  <c r="C121" i="1"/>
  <c r="C118" i="1"/>
  <c r="C107" i="1"/>
  <c r="C109" i="1"/>
  <c r="C111" i="1"/>
  <c r="C113" i="1"/>
  <c r="C115" i="1"/>
  <c r="C105" i="1"/>
  <c r="C101" i="1"/>
  <c r="C99" i="1"/>
  <c r="C97" i="1"/>
  <c r="C95" i="1"/>
  <c r="C87" i="1"/>
  <c r="C81" i="1"/>
  <c r="C79" i="1"/>
  <c r="C77" i="1"/>
  <c r="C74" i="1"/>
  <c r="C70" i="1"/>
  <c r="C68" i="1"/>
  <c r="C66" i="1"/>
  <c r="C64" i="1"/>
  <c r="C61" i="1"/>
  <c r="C59" i="1"/>
  <c r="C55" i="1"/>
  <c r="C53" i="1"/>
  <c r="F143" i="1" l="1"/>
  <c r="F142" i="1" s="1"/>
  <c r="F127" i="1"/>
  <c r="D103" i="1"/>
  <c r="J127" i="1"/>
  <c r="J103" i="1" s="1"/>
  <c r="L103" i="1"/>
  <c r="G103" i="1"/>
  <c r="K103" i="1"/>
  <c r="O103" i="1"/>
  <c r="H103" i="1"/>
  <c r="N103" i="1"/>
  <c r="F103" i="1"/>
  <c r="F86" i="1"/>
  <c r="F85" i="1" s="1"/>
  <c r="J86" i="1"/>
  <c r="J85" i="1" s="1"/>
  <c r="K104" i="1"/>
  <c r="J73" i="1"/>
  <c r="J72" i="1" s="1"/>
  <c r="K45" i="1"/>
  <c r="G4" i="1"/>
  <c r="E4" i="1"/>
  <c r="O4" i="1"/>
  <c r="K4" i="1"/>
  <c r="C143" i="1"/>
  <c r="C142" i="1" s="1"/>
  <c r="J5" i="1"/>
  <c r="J4" i="1" s="1"/>
  <c r="D5" i="1"/>
  <c r="D4" i="1" s="1"/>
  <c r="H5" i="1"/>
  <c r="H4" i="1" s="1"/>
  <c r="L5" i="1"/>
  <c r="L4" i="1" s="1"/>
  <c r="C127" i="1"/>
  <c r="C117" i="1"/>
  <c r="C104" i="1"/>
  <c r="C73" i="1"/>
  <c r="C72" i="1" s="1"/>
  <c r="C51" i="1" l="1"/>
  <c r="C49" i="1"/>
  <c r="C46" i="1"/>
  <c r="C41" i="1"/>
  <c r="C36" i="1"/>
  <c r="C28" i="1"/>
  <c r="C30" i="1"/>
  <c r="C32" i="1"/>
  <c r="C24" i="1"/>
  <c r="C22" i="1"/>
  <c r="C20" i="1"/>
  <c r="C17" i="1"/>
  <c r="C16" i="1" s="1"/>
  <c r="C35" i="1" l="1"/>
  <c r="C27" i="1"/>
  <c r="C26" i="1" s="1"/>
  <c r="C19" i="1"/>
  <c r="C14" i="1"/>
  <c r="C11" i="1"/>
  <c r="C6" i="1"/>
  <c r="C5" i="1" l="1"/>
  <c r="C4" i="1" s="1"/>
</calcChain>
</file>

<file path=xl/sharedStrings.xml><?xml version="1.0" encoding="utf-8"?>
<sst xmlns="http://schemas.openxmlformats.org/spreadsheetml/2006/main" count="151" uniqueCount="127">
  <si>
    <t>Anual</t>
  </si>
  <si>
    <t>IMPUESTOS</t>
  </si>
  <si>
    <t>Impuestos sobre el patrimonio</t>
  </si>
  <si>
    <t>Impuesto predial</t>
  </si>
  <si>
    <t>Impuesto predial urbano</t>
  </si>
  <si>
    <t>Impuesto predial rústico</t>
  </si>
  <si>
    <t>Rezago de impuesto predial urbano</t>
  </si>
  <si>
    <t>Rezago de impuesto predial rústico</t>
  </si>
  <si>
    <t>Impuesto sobre división y lotificación de inmuebles</t>
  </si>
  <si>
    <t>División o lotificación de inmuebles urbanos y suburbanos</t>
  </si>
  <si>
    <t>División o lotificación de inmuebles rústicos</t>
  </si>
  <si>
    <t>Impuesto sobre adquisición de bienes inmuebles</t>
  </si>
  <si>
    <t>Impuestos sobre la producción, el consumo y las transacciones</t>
  </si>
  <si>
    <t>Impuesto sobre diversiones y espectáculos públicos</t>
  </si>
  <si>
    <t>Juegos Mecánicos</t>
  </si>
  <si>
    <t>Accesorios de impuestos</t>
  </si>
  <si>
    <t>Recargos</t>
  </si>
  <si>
    <t>Recargos impuesto predial</t>
  </si>
  <si>
    <t>Multas</t>
  </si>
  <si>
    <t>Gastos de ejecución</t>
  </si>
  <si>
    <t>Contribuciones de mejoras</t>
  </si>
  <si>
    <t>Contribuciones de mejoras por obras públicas</t>
  </si>
  <si>
    <t>Por ejecución de obras públicas urbanas</t>
  </si>
  <si>
    <t>Por ejecución de obras públicas rurales</t>
  </si>
  <si>
    <t>Por aportación de obra de alumbrado público</t>
  </si>
  <si>
    <t>Derechos</t>
  </si>
  <si>
    <t>Derechos por el uso, goce, aprovechamiento o explotación de bienes de dominio público</t>
  </si>
  <si>
    <t>Ocupación, uso y aprovechamiento de los bienes de dominio público del municipio</t>
  </si>
  <si>
    <t>Por permiso de ocupación y uso de la vía pública</t>
  </si>
  <si>
    <t>Permiso de festividades o eventos en la vía pública</t>
  </si>
  <si>
    <t>Permiso para fiestas privadas que afectan la vía pública</t>
  </si>
  <si>
    <t>Instalación de promocionistas</t>
  </si>
  <si>
    <t>Explotación, uso de bienes muebles o inmuebles propiedad del municipio</t>
  </si>
  <si>
    <t>Mercados públicos municipales</t>
  </si>
  <si>
    <t>Baños Públicos</t>
  </si>
  <si>
    <t>Uso de instalaciones recreativas y deportivas</t>
  </si>
  <si>
    <t>Derechos por prestación de servicios</t>
  </si>
  <si>
    <t>Por servicios de panteones</t>
  </si>
  <si>
    <t>Venta de fosas y gavetas</t>
  </si>
  <si>
    <t>Por servicios de rastro</t>
  </si>
  <si>
    <t>Por servicios de rastro Municipal</t>
  </si>
  <si>
    <t>Por servicios de seguridad pública</t>
  </si>
  <si>
    <t>Por servicios de tránsito y vialidad</t>
  </si>
  <si>
    <t>Constancias de no Infracción</t>
  </si>
  <si>
    <t>Por servicios de obra pública y desarrollo urbano</t>
  </si>
  <si>
    <t>Por asignación de número oficial</t>
  </si>
  <si>
    <t>Por permiso de uso de suelo</t>
  </si>
  <si>
    <t>Por el permiso de construcción</t>
  </si>
  <si>
    <t>Por servicios catastrales y prácticas de avalúos</t>
  </si>
  <si>
    <t>Por la expedición de licencias o permisos para el establecimiento de anuncios</t>
  </si>
  <si>
    <t>Permiso de colocación de anuncios</t>
  </si>
  <si>
    <t>Permiso para la difusión fonética de publicidad en la vía pública</t>
  </si>
  <si>
    <t>Por la expedición de documentos, tales como: constancias, certificados, certificaciones, cartas, entre otros</t>
  </si>
  <si>
    <t>Por la expedición de certificados, certificaciones y constancias</t>
  </si>
  <si>
    <t>Por servicios de alumbrado público</t>
  </si>
  <si>
    <t>Por servicio de agua potable (servicio centralizado)</t>
  </si>
  <si>
    <t>Viajes de pipa de agua</t>
  </si>
  <si>
    <t>Por servicios de juventud y deporte</t>
  </si>
  <si>
    <t>Gimnasio Municipal</t>
  </si>
  <si>
    <t>Productos</t>
  </si>
  <si>
    <t>Capitales y valores</t>
  </si>
  <si>
    <t>Intereses derivados de inversiones bancarias</t>
  </si>
  <si>
    <t>Intereses derivados de cuentas productivas</t>
  </si>
  <si>
    <t>Formas valoradas</t>
  </si>
  <si>
    <t>Formas y formatos oficiales</t>
  </si>
  <si>
    <t>Enajenación de bienes muebles</t>
  </si>
  <si>
    <t>Otros productos</t>
  </si>
  <si>
    <t>Por diferencias en recaudación y gasto derivado de fracciones monetarias</t>
  </si>
  <si>
    <t>Venta de Chatarra</t>
  </si>
  <si>
    <t>Otros Productos</t>
  </si>
  <si>
    <t>Aprovechamientos</t>
  </si>
  <si>
    <t>Bases para licitación y movimientos padrones municipales</t>
  </si>
  <si>
    <t>Donativos</t>
  </si>
  <si>
    <t>Donativos Personas Físicas</t>
  </si>
  <si>
    <t>Donativos Personas Morales</t>
  </si>
  <si>
    <t>Donativos para obras públicas</t>
  </si>
  <si>
    <t>Indemnizaciones no fiscales</t>
  </si>
  <si>
    <t xml:space="preserve">Indemnizaciones </t>
  </si>
  <si>
    <t>Registro de peritos fiscales</t>
  </si>
  <si>
    <t>Padrón de proveedores y contratistas</t>
  </si>
  <si>
    <t>Bases para licitaciones</t>
  </si>
  <si>
    <t>Sanciones no fiscales</t>
  </si>
  <si>
    <t>Sanciones a contratistas</t>
  </si>
  <si>
    <t>Multas no fiscales</t>
  </si>
  <si>
    <t>Otros aprovechamientos</t>
  </si>
  <si>
    <t>Aprovechamientos diversos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</si>
  <si>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</si>
  <si>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</si>
  <si>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</si>
  <si>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</si>
  <si>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Fondo de fiscalización y recaudación</t>
  </si>
  <si>
    <t>Impuesto especial sobre producción y servicios</t>
  </si>
  <si>
    <t>IEPS a la venta final de gasolina y diésel</t>
  </si>
  <si>
    <t>Gasolinas y diésel</t>
  </si>
  <si>
    <t>Fondo ISR participable (articulo 3-B LCF)</t>
  </si>
  <si>
    <t>Fondo del Impuesto sobre la Renta (ISR)</t>
  </si>
  <si>
    <t>Aportaciones</t>
  </si>
  <si>
    <t>Fondo para la infraestructura social municipal (FAISM)</t>
  </si>
  <si>
    <t>FAISM Intereses</t>
  </si>
  <si>
    <t>Fondo de aportaciones para el fortalecimientos de los municipios (FORTAMUN)</t>
  </si>
  <si>
    <t>FORTAMUN Intereses</t>
  </si>
  <si>
    <t>Convenios</t>
  </si>
  <si>
    <t>Convenios con la federación</t>
  </si>
  <si>
    <t>Convenios Federales</t>
  </si>
  <si>
    <t>Incentivos derivados de la colaboración fiscal</t>
  </si>
  <si>
    <t>Impuesto sobre tenencia o uso de vehículos</t>
  </si>
  <si>
    <t>Tenencia o uso de vehículos</t>
  </si>
  <si>
    <t>Fondo de compensación ISAN</t>
  </si>
  <si>
    <t>Impuesto sobre automóviles nuevos</t>
  </si>
  <si>
    <t>ISR por la enajenación de bienes inmuebles (Art. 126 LISR)</t>
  </si>
  <si>
    <t>Régimen de Incorporación Fiscal</t>
  </si>
  <si>
    <t>Convenios de colaboración en materia de administración del régimen de incorporación fiscal</t>
  </si>
  <si>
    <t>Multas administrativas federales</t>
  </si>
  <si>
    <t>IEPS Gasolinas y diésel</t>
  </si>
  <si>
    <t>Gasolinas y Diésel</t>
  </si>
  <si>
    <t>Transferencias, asignaciones, subsidios y subvenciones, y pensiones y jubilaciones</t>
  </si>
  <si>
    <t>Transferencias y asignaciones</t>
  </si>
  <si>
    <t>Transferencias y asignaciones estatales</t>
  </si>
  <si>
    <t>Derechos Alcoholes</t>
  </si>
  <si>
    <t>Impuesto a la Venta Final de Bebidas Alcohólicas</t>
  </si>
  <si>
    <t>Convenios Estatales</t>
  </si>
  <si>
    <t>Convenio MACRO GEG</t>
  </si>
  <si>
    <t>Convenios con Beneficiarios</t>
  </si>
  <si>
    <t>Transferencias y asignaciones sector privado</t>
  </si>
  <si>
    <t>MUNICIPIO DE SANTIAGO MARAVATÍO GTO</t>
  </si>
  <si>
    <t>CALENDARIO MENSUAL DE INGRESOS 2023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</si>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</sst>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 indent="2"/>
    </xf>
    <xf numFmtId="0" fontId="7" fillId="0" borderId="1" xfId="0" applyFont="1" applyBorder="1" applyAlignment="1">
      <alignment horizontal="left" wrapText="1" indent="6"/>
    </xf>
    <xf numFmtId="0" fontId="0" fillId="0" borderId="1" xfId="0" applyBorder="1"/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 indent="11"/>
    </xf>
    <xf numFmtId="0" fontId="7" fillId="0" borderId="1" xfId="0" applyFont="1" applyBorder="1" applyAlignment="1">
      <alignment horizontal="center" wrapText="1"/>
    </xf>
    <xf numFmtId="0" fontId="3" fillId="0" borderId="0" xfId="0" applyFont="1"/>
    <xf numFmtId="0" fontId="0" fillId="0" borderId="1" xfId="0" applyFont="1" applyBorder="1"/>
    <xf numFmtId="0" fontId="6" fillId="0" borderId="1" xfId="0" applyFont="1" applyBorder="1" applyAlignment="1">
      <alignment horizontal="left" wrapText="1" indent="2"/>
    </xf>
    <xf numFmtId="0" fontId="2" fillId="0" borderId="0" xfId="0" applyFont="1" applyFill="1"/>
    <xf numFmtId="0" fontId="6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1" xfId="0" applyFill="1" applyBorder="1"/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 indent="2"/>
    </xf>
    <xf numFmtId="0" fontId="3" fillId="0" borderId="0" xfId="0" applyFont="1" applyFill="1"/>
    <xf numFmtId="17" fontId="3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Border="1"/>
    <xf numFmtId="49" fontId="9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" fontId="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4" fontId="3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2" fillId="0" borderId="1" xfId="0" applyNumberFormat="1" applyFont="1" applyFill="1" applyBorder="1"/>
    <xf numFmtId="4" fontId="3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280441</xdr:colOff>
      <xdr:row>1</xdr:row>
      <xdr:rowOff>438150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FFA61C-BC49-44AB-900F-CD4A8B9EC8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76200" y="38100"/>
          <a:ext cx="966241" cy="866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571501</xdr:colOff>
      <xdr:row>0</xdr:row>
      <xdr:rowOff>19050</xdr:rowOff>
    </xdr:from>
    <xdr:to>
      <xdr:col>14</xdr:col>
      <xdr:colOff>600075</xdr:colOff>
      <xdr:row>1</xdr:row>
      <xdr:rowOff>420314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B12479-CE37-4D2A-8BB2-B6727B921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176" y="19050"/>
          <a:ext cx="847724" cy="8679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EBF1-43A2-4A2D-818D-AEC8B011D5F8}">
  <dimension ref="A1:O151"/>
  <sheetViews>
    <sheetView tabSelected="1" workbookViewId="0">
      <selection activeCell="C4" sqref="C4"/>
    </sheetView>
  </sheetViews>
  <sheetFormatPr baseColWidth="10" defaultColWidth="11.42578125" defaultRowHeight="12" x14ac:dyDescent="0.2"/>
  <cols>
    <col min="1" max="1" width="11.42578125" style="1"/>
    <col min="2" max="2" width="32.140625" style="1" customWidth="1"/>
    <col min="3" max="3" width="13.28515625" style="1" bestFit="1" customWidth="1"/>
    <col min="4" max="8" width="11.7109375" style="1" customWidth="1"/>
    <col min="9" max="14" width="12.28515625" style="1" bestFit="1" customWidth="1"/>
    <col min="15" max="15" width="11.7109375" style="1" customWidth="1"/>
    <col min="16" max="16384" width="11.42578125" style="1"/>
  </cols>
  <sheetData>
    <row r="1" spans="1:15" ht="36.75" customHeight="1" x14ac:dyDescent="0.2">
      <c r="A1" s="27" t="s">
        <v>124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36.75" customHeight="1" x14ac:dyDescent="0.2">
      <c r="A2" s="27" t="s">
        <v>125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x14ac:dyDescent="0.2">
      <c r="B3" s="2"/>
      <c r="C3" s="3" t="s">
        <v>0</v>
      </c>
      <c r="D3" s="26">
        <v>45292</v>
      </c>
      <c r="E3" s="26">
        <f>+D3+31</f>
        <v>45323</v>
      </c>
      <c r="F3" s="26">
        <f t="shared" ref="F3:O3" si="0">+E3+31</f>
        <v>45354</v>
      </c>
      <c r="G3" s="26">
        <f t="shared" si="0"/>
        <v>45385</v>
      </c>
      <c r="H3" s="26">
        <f t="shared" si="0"/>
        <v>45416</v>
      </c>
      <c r="I3" s="26">
        <f t="shared" si="0"/>
        <v>45447</v>
      </c>
      <c r="J3" s="26">
        <f t="shared" si="0"/>
        <v>45478</v>
      </c>
      <c r="K3" s="26">
        <f t="shared" si="0"/>
        <v>45509</v>
      </c>
      <c r="L3" s="26">
        <f t="shared" si="0"/>
        <v>45540</v>
      </c>
      <c r="M3" s="26">
        <f t="shared" si="0"/>
        <v>45571</v>
      </c>
      <c r="N3" s="26">
        <f t="shared" si="0"/>
        <v>45602</v>
      </c>
      <c r="O3" s="26">
        <f t="shared" si="0"/>
        <v>45633</v>
      </c>
    </row>
    <row r="4" spans="1:15" ht="15" x14ac:dyDescent="0.25">
      <c r="A4" s="4">
        <v>1</v>
      </c>
      <c r="B4" s="4" t="s">
        <v>1</v>
      </c>
      <c r="C4" s="31">
        <f>+C5+C16+C19</f>
        <v>2785000</v>
      </c>
      <c r="D4" s="31">
        <f t="shared" ref="D4:O4" si="1">+D5+D16+D19</f>
        <v>1261000</v>
      </c>
      <c r="E4" s="31">
        <f t="shared" si="1"/>
        <v>437000</v>
      </c>
      <c r="F4" s="31">
        <f t="shared" si="1"/>
        <v>60000</v>
      </c>
      <c r="G4" s="31">
        <f t="shared" si="1"/>
        <v>62000</v>
      </c>
      <c r="H4" s="31">
        <f t="shared" si="1"/>
        <v>61000</v>
      </c>
      <c r="I4" s="31">
        <f t="shared" si="1"/>
        <v>62000</v>
      </c>
      <c r="J4" s="31">
        <f t="shared" si="1"/>
        <v>82000</v>
      </c>
      <c r="K4" s="31">
        <f t="shared" si="1"/>
        <v>64000</v>
      </c>
      <c r="L4" s="31">
        <f t="shared" si="1"/>
        <v>64000</v>
      </c>
      <c r="M4" s="31">
        <f t="shared" si="1"/>
        <v>65000</v>
      </c>
      <c r="N4" s="31">
        <f t="shared" si="1"/>
        <v>255000</v>
      </c>
      <c r="O4" s="31">
        <f t="shared" si="1"/>
        <v>312000</v>
      </c>
    </row>
    <row r="5" spans="1:15" ht="12.75" x14ac:dyDescent="0.2">
      <c r="A5" s="5">
        <v>1200</v>
      </c>
      <c r="B5" s="6" t="s">
        <v>2</v>
      </c>
      <c r="C5" s="31">
        <f>+C6+C11+C14</f>
        <v>2490000</v>
      </c>
      <c r="D5" s="31">
        <f t="shared" ref="D5:O5" si="2">+D6+D11+D14</f>
        <v>1180000</v>
      </c>
      <c r="E5" s="31">
        <f t="shared" si="2"/>
        <v>406000</v>
      </c>
      <c r="F5" s="31">
        <f t="shared" si="2"/>
        <v>48000</v>
      </c>
      <c r="G5" s="31">
        <f t="shared" si="2"/>
        <v>48000</v>
      </c>
      <c r="H5" s="31">
        <f t="shared" si="2"/>
        <v>47000</v>
      </c>
      <c r="I5" s="31">
        <f t="shared" si="2"/>
        <v>48000</v>
      </c>
      <c r="J5" s="31">
        <f t="shared" si="2"/>
        <v>48000</v>
      </c>
      <c r="K5" s="31">
        <f t="shared" si="2"/>
        <v>50000</v>
      </c>
      <c r="L5" s="31">
        <f t="shared" si="2"/>
        <v>50000</v>
      </c>
      <c r="M5" s="31">
        <f t="shared" si="2"/>
        <v>51000</v>
      </c>
      <c r="N5" s="31">
        <f t="shared" si="2"/>
        <v>241000</v>
      </c>
      <c r="O5" s="31">
        <f t="shared" si="2"/>
        <v>273000</v>
      </c>
    </row>
    <row r="6" spans="1:15" s="14" customFormat="1" ht="12.75" x14ac:dyDescent="0.2">
      <c r="A6" s="5">
        <v>1201</v>
      </c>
      <c r="B6" s="7" t="s">
        <v>3</v>
      </c>
      <c r="C6" s="31">
        <f>SUM(C7:C10)</f>
        <v>2300000</v>
      </c>
      <c r="D6" s="31">
        <f t="shared" ref="D6:O6" si="3">SUM(D7:D10)</f>
        <v>1164000</v>
      </c>
      <c r="E6" s="31">
        <f t="shared" si="3"/>
        <v>390000</v>
      </c>
      <c r="F6" s="31">
        <f t="shared" si="3"/>
        <v>33000</v>
      </c>
      <c r="G6" s="31">
        <f t="shared" si="3"/>
        <v>33000</v>
      </c>
      <c r="H6" s="31">
        <f t="shared" si="3"/>
        <v>32000</v>
      </c>
      <c r="I6" s="31">
        <f t="shared" si="3"/>
        <v>33000</v>
      </c>
      <c r="J6" s="31">
        <f t="shared" si="3"/>
        <v>33000</v>
      </c>
      <c r="K6" s="31">
        <f t="shared" si="3"/>
        <v>35000</v>
      </c>
      <c r="L6" s="31">
        <f t="shared" si="3"/>
        <v>35000</v>
      </c>
      <c r="M6" s="31">
        <f t="shared" si="3"/>
        <v>35000</v>
      </c>
      <c r="N6" s="31">
        <f t="shared" si="3"/>
        <v>223000</v>
      </c>
      <c r="O6" s="31">
        <f t="shared" si="3"/>
        <v>254000</v>
      </c>
    </row>
    <row r="7" spans="1:15" ht="12" customHeight="1" x14ac:dyDescent="0.25">
      <c r="A7" s="8">
        <v>120101</v>
      </c>
      <c r="B7" s="9" t="s">
        <v>4</v>
      </c>
      <c r="C7" s="32">
        <v>1500000</v>
      </c>
      <c r="D7" s="32">
        <v>800000</v>
      </c>
      <c r="E7" s="32">
        <v>300000</v>
      </c>
      <c r="F7" s="32">
        <v>20000</v>
      </c>
      <c r="G7" s="32">
        <v>20000</v>
      </c>
      <c r="H7" s="32">
        <v>20000</v>
      </c>
      <c r="I7" s="32">
        <v>20000</v>
      </c>
      <c r="J7" s="32">
        <v>20000</v>
      </c>
      <c r="K7" s="32">
        <v>20000</v>
      </c>
      <c r="L7" s="32">
        <v>20000</v>
      </c>
      <c r="M7" s="32">
        <v>20000</v>
      </c>
      <c r="N7" s="32">
        <v>120000</v>
      </c>
      <c r="O7" s="32">
        <v>120000</v>
      </c>
    </row>
    <row r="8" spans="1:15" ht="15" x14ac:dyDescent="0.25">
      <c r="A8" s="8">
        <v>120102</v>
      </c>
      <c r="B8" s="9" t="s">
        <v>5</v>
      </c>
      <c r="C8" s="33">
        <v>300000</v>
      </c>
      <c r="D8" s="33">
        <v>130000</v>
      </c>
      <c r="E8" s="33">
        <v>30000</v>
      </c>
      <c r="F8" s="33">
        <v>5000</v>
      </c>
      <c r="G8" s="33">
        <v>5000</v>
      </c>
      <c r="H8" s="33">
        <v>5000</v>
      </c>
      <c r="I8" s="33">
        <v>5000</v>
      </c>
      <c r="J8" s="33">
        <v>5000</v>
      </c>
      <c r="K8" s="33">
        <v>5000</v>
      </c>
      <c r="L8" s="33">
        <v>5000</v>
      </c>
      <c r="M8" s="33">
        <v>5000</v>
      </c>
      <c r="N8" s="33">
        <v>50000</v>
      </c>
      <c r="O8" s="33">
        <v>50000</v>
      </c>
    </row>
    <row r="9" spans="1:15" ht="15" x14ac:dyDescent="0.25">
      <c r="A9" s="8">
        <v>120103</v>
      </c>
      <c r="B9" s="9" t="s">
        <v>6</v>
      </c>
      <c r="C9" s="33">
        <v>350000</v>
      </c>
      <c r="D9" s="33">
        <v>139000</v>
      </c>
      <c r="E9" s="33">
        <v>40000</v>
      </c>
      <c r="F9" s="33">
        <v>5000</v>
      </c>
      <c r="G9" s="33">
        <v>5000</v>
      </c>
      <c r="H9" s="33">
        <v>5000</v>
      </c>
      <c r="I9" s="33">
        <v>5000</v>
      </c>
      <c r="J9" s="33">
        <v>5000</v>
      </c>
      <c r="K9" s="33">
        <v>5000</v>
      </c>
      <c r="L9" s="33">
        <v>5000</v>
      </c>
      <c r="M9" s="33">
        <v>5000</v>
      </c>
      <c r="N9" s="33">
        <v>50000</v>
      </c>
      <c r="O9" s="33">
        <v>81000</v>
      </c>
    </row>
    <row r="10" spans="1:15" ht="15" x14ac:dyDescent="0.25">
      <c r="A10" s="8">
        <v>120104</v>
      </c>
      <c r="B10" s="9" t="s">
        <v>7</v>
      </c>
      <c r="C10" s="33">
        <v>150000</v>
      </c>
      <c r="D10" s="33">
        <v>95000</v>
      </c>
      <c r="E10" s="33">
        <v>20000</v>
      </c>
      <c r="F10" s="33">
        <v>3000</v>
      </c>
      <c r="G10" s="33">
        <v>3000</v>
      </c>
      <c r="H10" s="33">
        <v>2000</v>
      </c>
      <c r="I10" s="33">
        <v>3000</v>
      </c>
      <c r="J10" s="33">
        <v>3000</v>
      </c>
      <c r="K10" s="33">
        <v>5000</v>
      </c>
      <c r="L10" s="33">
        <v>5000</v>
      </c>
      <c r="M10" s="33">
        <v>5000</v>
      </c>
      <c r="N10" s="33">
        <v>3000</v>
      </c>
      <c r="O10" s="33">
        <v>3000</v>
      </c>
    </row>
    <row r="11" spans="1:15" s="14" customFormat="1" ht="25.5" x14ac:dyDescent="0.2">
      <c r="A11" s="10">
        <v>1202</v>
      </c>
      <c r="B11" s="10" t="s">
        <v>8</v>
      </c>
      <c r="C11" s="34">
        <f>SUM(C12:C13)</f>
        <v>100000</v>
      </c>
      <c r="D11" s="34">
        <f t="shared" ref="D11:O11" si="4">SUM(D12:D13)</f>
        <v>8000</v>
      </c>
      <c r="E11" s="34">
        <f t="shared" si="4"/>
        <v>8000</v>
      </c>
      <c r="F11" s="34">
        <f t="shared" si="4"/>
        <v>8000</v>
      </c>
      <c r="G11" s="34">
        <f t="shared" si="4"/>
        <v>8000</v>
      </c>
      <c r="H11" s="34">
        <f t="shared" si="4"/>
        <v>8000</v>
      </c>
      <c r="I11" s="34">
        <f t="shared" si="4"/>
        <v>8000</v>
      </c>
      <c r="J11" s="34">
        <f t="shared" si="4"/>
        <v>8000</v>
      </c>
      <c r="K11" s="34">
        <f t="shared" si="4"/>
        <v>8000</v>
      </c>
      <c r="L11" s="34">
        <f t="shared" si="4"/>
        <v>8000</v>
      </c>
      <c r="M11" s="34">
        <f t="shared" si="4"/>
        <v>8000</v>
      </c>
      <c r="N11" s="34">
        <f t="shared" si="4"/>
        <v>10000</v>
      </c>
      <c r="O11" s="34">
        <f t="shared" si="4"/>
        <v>10000</v>
      </c>
    </row>
    <row r="12" spans="1:15" ht="26.25" x14ac:dyDescent="0.25">
      <c r="A12" s="8">
        <v>120201</v>
      </c>
      <c r="B12" s="5" t="s">
        <v>9</v>
      </c>
      <c r="C12" s="33">
        <v>50000</v>
      </c>
      <c r="D12" s="33">
        <v>4000</v>
      </c>
      <c r="E12" s="33">
        <v>4000</v>
      </c>
      <c r="F12" s="33">
        <v>4000</v>
      </c>
      <c r="G12" s="33">
        <v>4000</v>
      </c>
      <c r="H12" s="33">
        <v>4000</v>
      </c>
      <c r="I12" s="33">
        <v>4000</v>
      </c>
      <c r="J12" s="33">
        <v>4000</v>
      </c>
      <c r="K12" s="33">
        <v>4000</v>
      </c>
      <c r="L12" s="33">
        <v>4000</v>
      </c>
      <c r="M12" s="33">
        <v>4000</v>
      </c>
      <c r="N12" s="33">
        <v>5000</v>
      </c>
      <c r="O12" s="33">
        <v>5000</v>
      </c>
    </row>
    <row r="13" spans="1:15" ht="26.25" x14ac:dyDescent="0.25">
      <c r="A13" s="8">
        <v>120203</v>
      </c>
      <c r="B13" s="5" t="s">
        <v>10</v>
      </c>
      <c r="C13" s="33">
        <v>50000</v>
      </c>
      <c r="D13" s="33">
        <v>4000</v>
      </c>
      <c r="E13" s="33">
        <v>4000</v>
      </c>
      <c r="F13" s="33">
        <v>4000</v>
      </c>
      <c r="G13" s="33">
        <v>4000</v>
      </c>
      <c r="H13" s="33">
        <v>4000</v>
      </c>
      <c r="I13" s="33">
        <v>4000</v>
      </c>
      <c r="J13" s="33">
        <v>4000</v>
      </c>
      <c r="K13" s="33">
        <v>4000</v>
      </c>
      <c r="L13" s="33">
        <v>4000</v>
      </c>
      <c r="M13" s="33">
        <v>4000</v>
      </c>
      <c r="N13" s="33">
        <v>5000</v>
      </c>
      <c r="O13" s="33">
        <v>5000</v>
      </c>
    </row>
    <row r="14" spans="1:15" s="14" customFormat="1" ht="25.5" x14ac:dyDescent="0.2">
      <c r="A14" s="13">
        <v>1203</v>
      </c>
      <c r="B14" s="10" t="s">
        <v>11</v>
      </c>
      <c r="C14" s="34">
        <f>+C15</f>
        <v>90000</v>
      </c>
      <c r="D14" s="34">
        <f t="shared" ref="D14:O14" si="5">+D15</f>
        <v>8000</v>
      </c>
      <c r="E14" s="34">
        <f t="shared" si="5"/>
        <v>8000</v>
      </c>
      <c r="F14" s="34">
        <f t="shared" si="5"/>
        <v>7000</v>
      </c>
      <c r="G14" s="34">
        <f t="shared" si="5"/>
        <v>7000</v>
      </c>
      <c r="H14" s="34">
        <f t="shared" si="5"/>
        <v>7000</v>
      </c>
      <c r="I14" s="34">
        <f t="shared" si="5"/>
        <v>7000</v>
      </c>
      <c r="J14" s="34">
        <f t="shared" si="5"/>
        <v>7000</v>
      </c>
      <c r="K14" s="34">
        <f t="shared" si="5"/>
        <v>7000</v>
      </c>
      <c r="L14" s="34">
        <f t="shared" si="5"/>
        <v>7000</v>
      </c>
      <c r="M14" s="34">
        <f t="shared" si="5"/>
        <v>8000</v>
      </c>
      <c r="N14" s="34">
        <f t="shared" si="5"/>
        <v>8000</v>
      </c>
      <c r="O14" s="34">
        <f t="shared" si="5"/>
        <v>9000</v>
      </c>
    </row>
    <row r="15" spans="1:15" ht="26.25" x14ac:dyDescent="0.25">
      <c r="A15" s="8">
        <v>120301</v>
      </c>
      <c r="B15" s="5" t="s">
        <v>11</v>
      </c>
      <c r="C15" s="33">
        <v>90000</v>
      </c>
      <c r="D15" s="33">
        <v>8000</v>
      </c>
      <c r="E15" s="33">
        <v>8000</v>
      </c>
      <c r="F15" s="33">
        <v>7000</v>
      </c>
      <c r="G15" s="33">
        <v>7000</v>
      </c>
      <c r="H15" s="33">
        <v>7000</v>
      </c>
      <c r="I15" s="33">
        <v>7000</v>
      </c>
      <c r="J15" s="33">
        <v>7000</v>
      </c>
      <c r="K15" s="33">
        <v>7000</v>
      </c>
      <c r="L15" s="33">
        <v>7000</v>
      </c>
      <c r="M15" s="33">
        <v>8000</v>
      </c>
      <c r="N15" s="33">
        <v>8000</v>
      </c>
      <c r="O15" s="33">
        <v>9000</v>
      </c>
    </row>
    <row r="16" spans="1:15" s="14" customFormat="1" ht="25.5" x14ac:dyDescent="0.2">
      <c r="A16" s="6">
        <v>1300</v>
      </c>
      <c r="B16" s="10" t="s">
        <v>12</v>
      </c>
      <c r="C16" s="34">
        <f>+C17</f>
        <v>40000</v>
      </c>
      <c r="D16" s="34">
        <f t="shared" ref="D16:O17" si="6">+D17</f>
        <v>0</v>
      </c>
      <c r="E16" s="34">
        <f t="shared" si="6"/>
        <v>0</v>
      </c>
      <c r="F16" s="34">
        <f t="shared" si="6"/>
        <v>0</v>
      </c>
      <c r="G16" s="34">
        <f t="shared" si="6"/>
        <v>0</v>
      </c>
      <c r="H16" s="34">
        <f t="shared" si="6"/>
        <v>0</v>
      </c>
      <c r="I16" s="34">
        <f t="shared" si="6"/>
        <v>0</v>
      </c>
      <c r="J16" s="34">
        <f t="shared" si="6"/>
        <v>20000</v>
      </c>
      <c r="K16" s="34">
        <f t="shared" si="6"/>
        <v>0</v>
      </c>
      <c r="L16" s="34">
        <f t="shared" si="6"/>
        <v>0</v>
      </c>
      <c r="M16" s="34">
        <f t="shared" si="6"/>
        <v>0</v>
      </c>
      <c r="N16" s="34">
        <f t="shared" si="6"/>
        <v>0</v>
      </c>
      <c r="O16" s="34">
        <f t="shared" si="6"/>
        <v>20000</v>
      </c>
    </row>
    <row r="17" spans="1:15" ht="25.5" x14ac:dyDescent="0.2">
      <c r="A17" s="5">
        <v>1304</v>
      </c>
      <c r="B17" s="11" t="s">
        <v>13</v>
      </c>
      <c r="C17" s="33">
        <f>+C18</f>
        <v>40000</v>
      </c>
      <c r="D17" s="33">
        <f t="shared" si="6"/>
        <v>0</v>
      </c>
      <c r="E17" s="33">
        <f t="shared" si="6"/>
        <v>0</v>
      </c>
      <c r="F17" s="33">
        <f t="shared" si="6"/>
        <v>0</v>
      </c>
      <c r="G17" s="33">
        <f t="shared" si="6"/>
        <v>0</v>
      </c>
      <c r="H17" s="33">
        <f t="shared" si="6"/>
        <v>0</v>
      </c>
      <c r="I17" s="33">
        <f t="shared" si="6"/>
        <v>0</v>
      </c>
      <c r="J17" s="33">
        <f t="shared" si="6"/>
        <v>20000</v>
      </c>
      <c r="K17" s="33">
        <f t="shared" si="6"/>
        <v>0</v>
      </c>
      <c r="L17" s="33">
        <f t="shared" si="6"/>
        <v>0</v>
      </c>
      <c r="M17" s="33">
        <f t="shared" si="6"/>
        <v>0</v>
      </c>
      <c r="N17" s="33">
        <f t="shared" si="6"/>
        <v>0</v>
      </c>
      <c r="O17" s="33">
        <f t="shared" si="6"/>
        <v>20000</v>
      </c>
    </row>
    <row r="18" spans="1:15" ht="15" x14ac:dyDescent="0.25">
      <c r="A18" s="8">
        <v>130401</v>
      </c>
      <c r="B18" s="12" t="s">
        <v>14</v>
      </c>
      <c r="C18" s="33">
        <v>40000</v>
      </c>
      <c r="D18" s="33"/>
      <c r="E18" s="33"/>
      <c r="F18" s="33"/>
      <c r="G18" s="33"/>
      <c r="H18" s="33"/>
      <c r="I18" s="33"/>
      <c r="J18" s="33">
        <v>20000</v>
      </c>
      <c r="K18" s="33"/>
      <c r="L18" s="33"/>
      <c r="M18" s="33"/>
      <c r="N18" s="33"/>
      <c r="O18" s="33">
        <v>20000</v>
      </c>
    </row>
    <row r="19" spans="1:15" s="14" customFormat="1" ht="12.75" x14ac:dyDescent="0.2">
      <c r="A19" s="10">
        <v>1700</v>
      </c>
      <c r="B19" s="10" t="s">
        <v>15</v>
      </c>
      <c r="C19" s="34">
        <f>+C20+C22+C24</f>
        <v>255000</v>
      </c>
      <c r="D19" s="34">
        <f t="shared" ref="D19:O19" si="7">+D20+D22+D24</f>
        <v>81000</v>
      </c>
      <c r="E19" s="34">
        <f t="shared" si="7"/>
        <v>31000</v>
      </c>
      <c r="F19" s="34">
        <f t="shared" si="7"/>
        <v>12000</v>
      </c>
      <c r="G19" s="34">
        <f t="shared" si="7"/>
        <v>14000</v>
      </c>
      <c r="H19" s="34">
        <f t="shared" si="7"/>
        <v>14000</v>
      </c>
      <c r="I19" s="34">
        <f t="shared" si="7"/>
        <v>14000</v>
      </c>
      <c r="J19" s="34">
        <f t="shared" si="7"/>
        <v>14000</v>
      </c>
      <c r="K19" s="34">
        <f t="shared" si="7"/>
        <v>14000</v>
      </c>
      <c r="L19" s="34">
        <f t="shared" si="7"/>
        <v>14000</v>
      </c>
      <c r="M19" s="34">
        <f t="shared" si="7"/>
        <v>14000</v>
      </c>
      <c r="N19" s="34">
        <f t="shared" si="7"/>
        <v>14000</v>
      </c>
      <c r="O19" s="34">
        <f t="shared" si="7"/>
        <v>19000</v>
      </c>
    </row>
    <row r="20" spans="1:15" s="14" customFormat="1" ht="12.75" x14ac:dyDescent="0.2">
      <c r="A20" s="10">
        <v>1701</v>
      </c>
      <c r="B20" s="10" t="s">
        <v>16</v>
      </c>
      <c r="C20" s="34">
        <f>+C21</f>
        <v>150000</v>
      </c>
      <c r="D20" s="34">
        <f t="shared" ref="D20:O20" si="8">+D21</f>
        <v>80000</v>
      </c>
      <c r="E20" s="34">
        <f t="shared" si="8"/>
        <v>30000</v>
      </c>
      <c r="F20" s="34">
        <f t="shared" si="8"/>
        <v>4000</v>
      </c>
      <c r="G20" s="34">
        <f t="shared" si="8"/>
        <v>4000</v>
      </c>
      <c r="H20" s="34">
        <f t="shared" si="8"/>
        <v>4000</v>
      </c>
      <c r="I20" s="34">
        <f t="shared" si="8"/>
        <v>4000</v>
      </c>
      <c r="J20" s="34">
        <f t="shared" si="8"/>
        <v>4000</v>
      </c>
      <c r="K20" s="34">
        <f t="shared" si="8"/>
        <v>4000</v>
      </c>
      <c r="L20" s="34">
        <f t="shared" si="8"/>
        <v>4000</v>
      </c>
      <c r="M20" s="34">
        <f t="shared" si="8"/>
        <v>4000</v>
      </c>
      <c r="N20" s="34">
        <f t="shared" si="8"/>
        <v>4000</v>
      </c>
      <c r="O20" s="34">
        <f t="shared" si="8"/>
        <v>4000</v>
      </c>
    </row>
    <row r="21" spans="1:15" ht="15" x14ac:dyDescent="0.25">
      <c r="A21" s="8">
        <v>170101</v>
      </c>
      <c r="B21" s="5" t="s">
        <v>17</v>
      </c>
      <c r="C21" s="33">
        <v>150000</v>
      </c>
      <c r="D21" s="33">
        <v>80000</v>
      </c>
      <c r="E21" s="33">
        <v>30000</v>
      </c>
      <c r="F21" s="33">
        <v>4000</v>
      </c>
      <c r="G21" s="33">
        <v>4000</v>
      </c>
      <c r="H21" s="33">
        <v>4000</v>
      </c>
      <c r="I21" s="33">
        <v>4000</v>
      </c>
      <c r="J21" s="33">
        <v>4000</v>
      </c>
      <c r="K21" s="33">
        <v>4000</v>
      </c>
      <c r="L21" s="33">
        <v>4000</v>
      </c>
      <c r="M21" s="33">
        <v>4000</v>
      </c>
      <c r="N21" s="33">
        <v>4000</v>
      </c>
      <c r="O21" s="33">
        <v>4000</v>
      </c>
    </row>
    <row r="22" spans="1:15" s="14" customFormat="1" ht="15" x14ac:dyDescent="0.25">
      <c r="A22" s="4">
        <v>1702</v>
      </c>
      <c r="B22" s="10" t="s">
        <v>18</v>
      </c>
      <c r="C22" s="34">
        <f>+C23</f>
        <v>100000</v>
      </c>
      <c r="D22" s="34">
        <f t="shared" ref="D22:O22" si="9">+D23</f>
        <v>1000</v>
      </c>
      <c r="E22" s="34">
        <f t="shared" si="9"/>
        <v>1000</v>
      </c>
      <c r="F22" s="34">
        <f t="shared" si="9"/>
        <v>8000</v>
      </c>
      <c r="G22" s="34">
        <f t="shared" si="9"/>
        <v>10000</v>
      </c>
      <c r="H22" s="34">
        <f t="shared" si="9"/>
        <v>10000</v>
      </c>
      <c r="I22" s="34">
        <f t="shared" si="9"/>
        <v>10000</v>
      </c>
      <c r="J22" s="34">
        <f t="shared" si="9"/>
        <v>10000</v>
      </c>
      <c r="K22" s="34">
        <f t="shared" si="9"/>
        <v>10000</v>
      </c>
      <c r="L22" s="34">
        <f t="shared" si="9"/>
        <v>10000</v>
      </c>
      <c r="M22" s="34">
        <f t="shared" si="9"/>
        <v>10000</v>
      </c>
      <c r="N22" s="34">
        <f t="shared" si="9"/>
        <v>10000</v>
      </c>
      <c r="O22" s="34">
        <f t="shared" si="9"/>
        <v>10000</v>
      </c>
    </row>
    <row r="23" spans="1:15" ht="15" x14ac:dyDescent="0.25">
      <c r="A23" s="8">
        <v>170201</v>
      </c>
      <c r="B23" s="5" t="s">
        <v>18</v>
      </c>
      <c r="C23" s="33">
        <v>100000</v>
      </c>
      <c r="D23" s="33">
        <v>1000</v>
      </c>
      <c r="E23" s="33">
        <v>1000</v>
      </c>
      <c r="F23" s="33">
        <v>8000</v>
      </c>
      <c r="G23" s="33">
        <v>10000</v>
      </c>
      <c r="H23" s="33">
        <v>10000</v>
      </c>
      <c r="I23" s="33">
        <v>10000</v>
      </c>
      <c r="J23" s="33">
        <v>10000</v>
      </c>
      <c r="K23" s="33">
        <v>10000</v>
      </c>
      <c r="L23" s="33">
        <v>10000</v>
      </c>
      <c r="M23" s="33">
        <v>10000</v>
      </c>
      <c r="N23" s="33">
        <v>10000</v>
      </c>
      <c r="O23" s="33">
        <v>10000</v>
      </c>
    </row>
    <row r="24" spans="1:15" ht="15" x14ac:dyDescent="0.25">
      <c r="A24" s="4">
        <v>1703</v>
      </c>
      <c r="B24" s="10" t="s">
        <v>19</v>
      </c>
      <c r="C24" s="33">
        <f>+C25</f>
        <v>5000</v>
      </c>
      <c r="D24" s="33">
        <f t="shared" ref="D24:O24" si="10">+D25</f>
        <v>0</v>
      </c>
      <c r="E24" s="33">
        <f t="shared" si="10"/>
        <v>0</v>
      </c>
      <c r="F24" s="33">
        <f t="shared" si="10"/>
        <v>0</v>
      </c>
      <c r="G24" s="33">
        <f t="shared" si="10"/>
        <v>0</v>
      </c>
      <c r="H24" s="33">
        <f t="shared" si="10"/>
        <v>0</v>
      </c>
      <c r="I24" s="33">
        <f t="shared" si="10"/>
        <v>0</v>
      </c>
      <c r="J24" s="33">
        <f t="shared" si="10"/>
        <v>0</v>
      </c>
      <c r="K24" s="33">
        <f t="shared" si="10"/>
        <v>0</v>
      </c>
      <c r="L24" s="33">
        <f t="shared" si="10"/>
        <v>0</v>
      </c>
      <c r="M24" s="33">
        <f t="shared" si="10"/>
        <v>0</v>
      </c>
      <c r="N24" s="33">
        <f t="shared" si="10"/>
        <v>0</v>
      </c>
      <c r="O24" s="33">
        <f t="shared" si="10"/>
        <v>5000</v>
      </c>
    </row>
    <row r="25" spans="1:15" ht="15" x14ac:dyDescent="0.25">
      <c r="A25" s="8">
        <v>170301</v>
      </c>
      <c r="B25" s="5" t="s">
        <v>19</v>
      </c>
      <c r="C25" s="33">
        <v>5000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>
        <v>5000</v>
      </c>
    </row>
    <row r="26" spans="1:15" s="14" customFormat="1" ht="12.75" x14ac:dyDescent="0.2">
      <c r="A26" s="10">
        <v>3</v>
      </c>
      <c r="B26" s="10" t="s">
        <v>20</v>
      </c>
      <c r="C26" s="34">
        <f>+C27</f>
        <v>90000</v>
      </c>
      <c r="D26" s="34">
        <f t="shared" ref="D26:O26" si="11">+D27</f>
        <v>0</v>
      </c>
      <c r="E26" s="34">
        <f t="shared" si="11"/>
        <v>0</v>
      </c>
      <c r="F26" s="34">
        <f t="shared" si="11"/>
        <v>0</v>
      </c>
      <c r="G26" s="34">
        <f t="shared" si="11"/>
        <v>0</v>
      </c>
      <c r="H26" s="34">
        <f t="shared" si="11"/>
        <v>0</v>
      </c>
      <c r="I26" s="34">
        <f t="shared" si="11"/>
        <v>0</v>
      </c>
      <c r="J26" s="34">
        <f t="shared" si="11"/>
        <v>0</v>
      </c>
      <c r="K26" s="34">
        <f t="shared" si="11"/>
        <v>0</v>
      </c>
      <c r="L26" s="34">
        <f t="shared" si="11"/>
        <v>0</v>
      </c>
      <c r="M26" s="34">
        <f t="shared" si="11"/>
        <v>0</v>
      </c>
      <c r="N26" s="34">
        <f t="shared" si="11"/>
        <v>0</v>
      </c>
      <c r="O26" s="34">
        <f t="shared" si="11"/>
        <v>90000</v>
      </c>
    </row>
    <row r="27" spans="1:15" s="14" customFormat="1" ht="25.5" x14ac:dyDescent="0.2">
      <c r="A27" s="6">
        <v>3100</v>
      </c>
      <c r="B27" s="6" t="s">
        <v>21</v>
      </c>
      <c r="C27" s="34">
        <f>+C28+C30+C32</f>
        <v>90000</v>
      </c>
      <c r="D27" s="34">
        <f t="shared" ref="D27:O27" si="12">+D28+D30+D32</f>
        <v>0</v>
      </c>
      <c r="E27" s="34">
        <f t="shared" si="12"/>
        <v>0</v>
      </c>
      <c r="F27" s="34">
        <f t="shared" si="12"/>
        <v>0</v>
      </c>
      <c r="G27" s="34">
        <f t="shared" si="12"/>
        <v>0</v>
      </c>
      <c r="H27" s="34">
        <f t="shared" si="12"/>
        <v>0</v>
      </c>
      <c r="I27" s="34">
        <f t="shared" si="12"/>
        <v>0</v>
      </c>
      <c r="J27" s="34">
        <f t="shared" si="12"/>
        <v>0</v>
      </c>
      <c r="K27" s="34">
        <f t="shared" si="12"/>
        <v>0</v>
      </c>
      <c r="L27" s="34">
        <f t="shared" si="12"/>
        <v>0</v>
      </c>
      <c r="M27" s="34">
        <f t="shared" si="12"/>
        <v>0</v>
      </c>
      <c r="N27" s="34">
        <f t="shared" si="12"/>
        <v>0</v>
      </c>
      <c r="O27" s="34">
        <f t="shared" si="12"/>
        <v>90000</v>
      </c>
    </row>
    <row r="28" spans="1:15" ht="25.5" x14ac:dyDescent="0.2">
      <c r="A28" s="16">
        <v>3101</v>
      </c>
      <c r="B28" s="5" t="s">
        <v>22</v>
      </c>
      <c r="C28" s="33">
        <f>+C29</f>
        <v>30000</v>
      </c>
      <c r="D28" s="33">
        <f t="shared" ref="D28:O28" si="13">+D29</f>
        <v>0</v>
      </c>
      <c r="E28" s="33">
        <f t="shared" si="13"/>
        <v>0</v>
      </c>
      <c r="F28" s="33">
        <f t="shared" si="13"/>
        <v>0</v>
      </c>
      <c r="G28" s="33">
        <f t="shared" si="13"/>
        <v>0</v>
      </c>
      <c r="H28" s="33">
        <f t="shared" si="13"/>
        <v>0</v>
      </c>
      <c r="I28" s="33">
        <f t="shared" si="13"/>
        <v>0</v>
      </c>
      <c r="J28" s="33">
        <f t="shared" si="13"/>
        <v>0</v>
      </c>
      <c r="K28" s="33">
        <f t="shared" si="13"/>
        <v>0</v>
      </c>
      <c r="L28" s="33">
        <f t="shared" si="13"/>
        <v>0</v>
      </c>
      <c r="M28" s="33">
        <f t="shared" si="13"/>
        <v>0</v>
      </c>
      <c r="N28" s="33">
        <f t="shared" si="13"/>
        <v>0</v>
      </c>
      <c r="O28" s="33">
        <f t="shared" si="13"/>
        <v>30000</v>
      </c>
    </row>
    <row r="29" spans="1:15" ht="26.25" x14ac:dyDescent="0.25">
      <c r="A29" s="8">
        <v>310101</v>
      </c>
      <c r="B29" s="5" t="s">
        <v>22</v>
      </c>
      <c r="C29" s="33">
        <v>30000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>
        <v>30000</v>
      </c>
    </row>
    <row r="30" spans="1:15" s="14" customFormat="1" ht="15" x14ac:dyDescent="0.25">
      <c r="A30" s="4"/>
      <c r="B30" s="10" t="s">
        <v>23</v>
      </c>
      <c r="C30" s="34">
        <f>+C31</f>
        <v>30000</v>
      </c>
      <c r="D30" s="34">
        <f t="shared" ref="D30:O30" si="14">+D31</f>
        <v>0</v>
      </c>
      <c r="E30" s="34">
        <f t="shared" si="14"/>
        <v>0</v>
      </c>
      <c r="F30" s="34">
        <f t="shared" si="14"/>
        <v>0</v>
      </c>
      <c r="G30" s="34">
        <f t="shared" si="14"/>
        <v>0</v>
      </c>
      <c r="H30" s="34">
        <f t="shared" si="14"/>
        <v>0</v>
      </c>
      <c r="I30" s="34">
        <f t="shared" si="14"/>
        <v>0</v>
      </c>
      <c r="J30" s="34">
        <f t="shared" si="14"/>
        <v>0</v>
      </c>
      <c r="K30" s="34">
        <f t="shared" si="14"/>
        <v>0</v>
      </c>
      <c r="L30" s="34">
        <f t="shared" si="14"/>
        <v>0</v>
      </c>
      <c r="M30" s="34">
        <f t="shared" si="14"/>
        <v>0</v>
      </c>
      <c r="N30" s="34">
        <f t="shared" si="14"/>
        <v>0</v>
      </c>
      <c r="O30" s="34">
        <f t="shared" si="14"/>
        <v>30000</v>
      </c>
    </row>
    <row r="31" spans="1:15" ht="26.25" x14ac:dyDescent="0.25">
      <c r="A31" s="8">
        <v>310201</v>
      </c>
      <c r="B31" s="5" t="s">
        <v>23</v>
      </c>
      <c r="C31" s="33">
        <v>30000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>
        <v>30000</v>
      </c>
    </row>
    <row r="32" spans="1:15" s="14" customFormat="1" ht="26.25" x14ac:dyDescent="0.25">
      <c r="A32" s="4">
        <v>3103</v>
      </c>
      <c r="B32" s="10" t="s">
        <v>24</v>
      </c>
      <c r="C32" s="34">
        <f>+C33</f>
        <v>30000</v>
      </c>
      <c r="D32" s="34">
        <f t="shared" ref="D32:O32" si="15">+D33</f>
        <v>0</v>
      </c>
      <c r="E32" s="34">
        <f t="shared" si="15"/>
        <v>0</v>
      </c>
      <c r="F32" s="34">
        <f t="shared" si="15"/>
        <v>0</v>
      </c>
      <c r="G32" s="34">
        <f t="shared" si="15"/>
        <v>0</v>
      </c>
      <c r="H32" s="34">
        <f t="shared" si="15"/>
        <v>0</v>
      </c>
      <c r="I32" s="34">
        <f t="shared" si="15"/>
        <v>0</v>
      </c>
      <c r="J32" s="34">
        <f t="shared" si="15"/>
        <v>0</v>
      </c>
      <c r="K32" s="34">
        <f t="shared" si="15"/>
        <v>0</v>
      </c>
      <c r="L32" s="34">
        <f t="shared" si="15"/>
        <v>0</v>
      </c>
      <c r="M32" s="34">
        <f t="shared" si="15"/>
        <v>0</v>
      </c>
      <c r="N32" s="34">
        <f t="shared" si="15"/>
        <v>0</v>
      </c>
      <c r="O32" s="34">
        <f t="shared" si="15"/>
        <v>30000</v>
      </c>
    </row>
    <row r="33" spans="1:15" ht="26.25" x14ac:dyDescent="0.25">
      <c r="A33" s="8">
        <v>310301</v>
      </c>
      <c r="B33" s="5" t="s">
        <v>24</v>
      </c>
      <c r="C33" s="33">
        <v>30000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>
        <v>30000</v>
      </c>
    </row>
    <row r="34" spans="1:15" s="14" customFormat="1" ht="12.75" x14ac:dyDescent="0.2">
      <c r="A34" s="11">
        <v>4</v>
      </c>
      <c r="B34" s="11" t="s">
        <v>25</v>
      </c>
      <c r="C34" s="34">
        <f>+C35+C45</f>
        <v>1909000</v>
      </c>
      <c r="D34" s="34">
        <f t="shared" ref="D34:O34" si="16">+D35+D45</f>
        <v>67600</v>
      </c>
      <c r="E34" s="34">
        <f t="shared" si="16"/>
        <v>57600</v>
      </c>
      <c r="F34" s="34">
        <f t="shared" si="16"/>
        <v>57700</v>
      </c>
      <c r="G34" s="34">
        <f t="shared" si="16"/>
        <v>59700</v>
      </c>
      <c r="H34" s="34">
        <f t="shared" si="16"/>
        <v>58800</v>
      </c>
      <c r="I34" s="34">
        <f t="shared" si="16"/>
        <v>58800</v>
      </c>
      <c r="J34" s="34">
        <f t="shared" si="16"/>
        <v>84800</v>
      </c>
      <c r="K34" s="34">
        <f t="shared" si="16"/>
        <v>63800</v>
      </c>
      <c r="L34" s="34">
        <f t="shared" si="16"/>
        <v>58800</v>
      </c>
      <c r="M34" s="34">
        <f t="shared" si="16"/>
        <v>58800</v>
      </c>
      <c r="N34" s="34">
        <f t="shared" si="16"/>
        <v>58800</v>
      </c>
      <c r="O34" s="34">
        <f t="shared" si="16"/>
        <v>128800</v>
      </c>
    </row>
    <row r="35" spans="1:15" s="14" customFormat="1" ht="38.25" x14ac:dyDescent="0.2">
      <c r="A35" s="6">
        <v>4100</v>
      </c>
      <c r="B35" s="10" t="s">
        <v>26</v>
      </c>
      <c r="C35" s="34">
        <f>+C36+C41</f>
        <v>310000</v>
      </c>
      <c r="D35" s="34">
        <f t="shared" ref="D35:O35" si="17">+D36+D41</f>
        <v>5000</v>
      </c>
      <c r="E35" s="34">
        <f t="shared" si="17"/>
        <v>5000</v>
      </c>
      <c r="F35" s="34">
        <f t="shared" si="17"/>
        <v>5000</v>
      </c>
      <c r="G35" s="34">
        <f t="shared" si="17"/>
        <v>5000</v>
      </c>
      <c r="H35" s="34">
        <f t="shared" si="17"/>
        <v>5000</v>
      </c>
      <c r="I35" s="34">
        <f t="shared" si="17"/>
        <v>5000</v>
      </c>
      <c r="J35" s="34">
        <f t="shared" si="17"/>
        <v>30000</v>
      </c>
      <c r="K35" s="34">
        <f t="shared" si="17"/>
        <v>5000</v>
      </c>
      <c r="L35" s="34">
        <f t="shared" si="17"/>
        <v>5000</v>
      </c>
      <c r="M35" s="34">
        <f t="shared" si="17"/>
        <v>5000</v>
      </c>
      <c r="N35" s="34">
        <f t="shared" si="17"/>
        <v>5000</v>
      </c>
      <c r="O35" s="34">
        <f t="shared" si="17"/>
        <v>35000</v>
      </c>
    </row>
    <row r="36" spans="1:15" s="14" customFormat="1" ht="38.25" x14ac:dyDescent="0.2">
      <c r="A36" s="6">
        <v>4101</v>
      </c>
      <c r="B36" s="10" t="s">
        <v>27</v>
      </c>
      <c r="C36" s="34">
        <f>+C37+C38+C39+C40</f>
        <v>115000</v>
      </c>
      <c r="D36" s="34">
        <f t="shared" ref="D36:O36" si="18">+D37+D38+D39+D40</f>
        <v>5000</v>
      </c>
      <c r="E36" s="34">
        <f t="shared" si="18"/>
        <v>5000</v>
      </c>
      <c r="F36" s="34">
        <f t="shared" si="18"/>
        <v>5000</v>
      </c>
      <c r="G36" s="34">
        <f t="shared" si="18"/>
        <v>5000</v>
      </c>
      <c r="H36" s="34">
        <f t="shared" si="18"/>
        <v>5000</v>
      </c>
      <c r="I36" s="34">
        <f t="shared" si="18"/>
        <v>5000</v>
      </c>
      <c r="J36" s="34">
        <f t="shared" si="18"/>
        <v>30000</v>
      </c>
      <c r="K36" s="34">
        <f t="shared" si="18"/>
        <v>5000</v>
      </c>
      <c r="L36" s="34">
        <f t="shared" si="18"/>
        <v>5000</v>
      </c>
      <c r="M36" s="34">
        <f t="shared" si="18"/>
        <v>5000</v>
      </c>
      <c r="N36" s="34">
        <f t="shared" si="18"/>
        <v>5000</v>
      </c>
      <c r="O36" s="34">
        <f t="shared" si="18"/>
        <v>35000</v>
      </c>
    </row>
    <row r="37" spans="1:15" ht="26.25" x14ac:dyDescent="0.25">
      <c r="A37" s="8">
        <v>410101</v>
      </c>
      <c r="B37" s="5" t="s">
        <v>28</v>
      </c>
      <c r="C37" s="33">
        <v>85000</v>
      </c>
      <c r="D37" s="33">
        <v>5000</v>
      </c>
      <c r="E37" s="33">
        <v>5000</v>
      </c>
      <c r="F37" s="33">
        <v>5000</v>
      </c>
      <c r="G37" s="33">
        <v>5000</v>
      </c>
      <c r="H37" s="33">
        <v>5000</v>
      </c>
      <c r="I37" s="33">
        <v>5000</v>
      </c>
      <c r="J37" s="33">
        <v>15000</v>
      </c>
      <c r="K37" s="33">
        <v>5000</v>
      </c>
      <c r="L37" s="33">
        <v>5000</v>
      </c>
      <c r="M37" s="33">
        <v>5000</v>
      </c>
      <c r="N37" s="33">
        <v>5000</v>
      </c>
      <c r="O37" s="33">
        <v>20000</v>
      </c>
    </row>
    <row r="38" spans="1:15" ht="26.25" x14ac:dyDescent="0.25">
      <c r="A38" s="8">
        <v>410102</v>
      </c>
      <c r="B38" s="5" t="s">
        <v>29</v>
      </c>
      <c r="C38" s="33">
        <v>10000</v>
      </c>
      <c r="D38" s="33"/>
      <c r="E38" s="33"/>
      <c r="F38" s="33"/>
      <c r="G38" s="33"/>
      <c r="H38" s="33"/>
      <c r="I38" s="33"/>
      <c r="J38" s="33">
        <v>5000</v>
      </c>
      <c r="K38" s="33"/>
      <c r="L38" s="33"/>
      <c r="M38" s="33"/>
      <c r="N38" s="33"/>
      <c r="O38" s="33">
        <v>5000</v>
      </c>
    </row>
    <row r="39" spans="1:15" ht="26.25" x14ac:dyDescent="0.25">
      <c r="A39" s="8">
        <v>410103</v>
      </c>
      <c r="B39" s="5" t="s">
        <v>30</v>
      </c>
      <c r="C39" s="33">
        <v>10000</v>
      </c>
      <c r="D39" s="33"/>
      <c r="E39" s="33"/>
      <c r="F39" s="33"/>
      <c r="G39" s="33"/>
      <c r="H39" s="33"/>
      <c r="I39" s="33"/>
      <c r="J39" s="33">
        <v>5000</v>
      </c>
      <c r="K39" s="33"/>
      <c r="L39" s="33"/>
      <c r="M39" s="33"/>
      <c r="N39" s="33"/>
      <c r="O39" s="33">
        <v>5000</v>
      </c>
    </row>
    <row r="40" spans="1:15" ht="15" x14ac:dyDescent="0.25">
      <c r="A40" s="8">
        <v>410104</v>
      </c>
      <c r="B40" s="5" t="s">
        <v>31</v>
      </c>
      <c r="C40" s="33">
        <v>10000</v>
      </c>
      <c r="D40" s="33"/>
      <c r="E40" s="33"/>
      <c r="F40" s="33"/>
      <c r="G40" s="33"/>
      <c r="H40" s="33"/>
      <c r="I40" s="33"/>
      <c r="J40" s="33">
        <v>5000</v>
      </c>
      <c r="K40" s="33"/>
      <c r="L40" s="33"/>
      <c r="M40" s="33"/>
      <c r="N40" s="33"/>
      <c r="O40" s="33">
        <v>5000</v>
      </c>
    </row>
    <row r="41" spans="1:15" ht="26.25" x14ac:dyDescent="0.25">
      <c r="A41" s="15">
        <v>4102</v>
      </c>
      <c r="B41" s="5" t="s">
        <v>32</v>
      </c>
      <c r="C41" s="33">
        <f>+C42+C43+C44</f>
        <v>195000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1:15" ht="15" x14ac:dyDescent="0.25">
      <c r="A42" s="8">
        <v>410201</v>
      </c>
      <c r="B42" s="5" t="s">
        <v>33</v>
      </c>
      <c r="C42" s="33">
        <v>85000</v>
      </c>
      <c r="D42" s="33">
        <v>7000</v>
      </c>
      <c r="E42" s="33">
        <v>7000</v>
      </c>
      <c r="F42" s="33">
        <v>7000</v>
      </c>
      <c r="G42" s="33">
        <v>7000</v>
      </c>
      <c r="H42" s="33">
        <v>7000</v>
      </c>
      <c r="I42" s="33">
        <v>7000</v>
      </c>
      <c r="J42" s="33">
        <v>8000</v>
      </c>
      <c r="K42" s="33">
        <v>7000</v>
      </c>
      <c r="L42" s="33">
        <v>7000</v>
      </c>
      <c r="M42" s="33">
        <v>7000</v>
      </c>
      <c r="N42" s="33">
        <v>7000</v>
      </c>
      <c r="O42" s="33">
        <v>7000</v>
      </c>
    </row>
    <row r="43" spans="1:15" ht="15" x14ac:dyDescent="0.25">
      <c r="A43" s="8">
        <v>410202</v>
      </c>
      <c r="B43" s="5" t="s">
        <v>34</v>
      </c>
      <c r="C43" s="33">
        <v>50000</v>
      </c>
      <c r="D43" s="33">
        <v>15000</v>
      </c>
      <c r="E43" s="33">
        <v>2000</v>
      </c>
      <c r="F43" s="33">
        <v>2000</v>
      </c>
      <c r="G43" s="33">
        <v>2000</v>
      </c>
      <c r="H43" s="33">
        <v>2000</v>
      </c>
      <c r="I43" s="33">
        <v>2000</v>
      </c>
      <c r="J43" s="33">
        <v>15000</v>
      </c>
      <c r="K43" s="33">
        <v>2000</v>
      </c>
      <c r="L43" s="33">
        <v>2000</v>
      </c>
      <c r="M43" s="33">
        <v>2000</v>
      </c>
      <c r="N43" s="33">
        <v>2000</v>
      </c>
      <c r="O43" s="33">
        <v>2000</v>
      </c>
    </row>
    <row r="44" spans="1:15" ht="26.25" x14ac:dyDescent="0.25">
      <c r="A44" s="8">
        <v>410203</v>
      </c>
      <c r="B44" s="5" t="s">
        <v>35</v>
      </c>
      <c r="C44" s="33">
        <v>60000</v>
      </c>
      <c r="D44" s="33">
        <v>5000</v>
      </c>
      <c r="E44" s="33">
        <v>5000</v>
      </c>
      <c r="F44" s="33">
        <v>5000</v>
      </c>
      <c r="G44" s="33">
        <v>5000</v>
      </c>
      <c r="H44" s="33">
        <v>5000</v>
      </c>
      <c r="I44" s="33">
        <v>5000</v>
      </c>
      <c r="J44" s="33">
        <v>5000</v>
      </c>
      <c r="K44" s="33">
        <v>5000</v>
      </c>
      <c r="L44" s="33">
        <v>5000</v>
      </c>
      <c r="M44" s="33">
        <v>5000</v>
      </c>
      <c r="N44" s="33">
        <v>5000</v>
      </c>
      <c r="O44" s="33">
        <v>5000</v>
      </c>
    </row>
    <row r="45" spans="1:15" ht="25.5" x14ac:dyDescent="0.2">
      <c r="A45" s="6">
        <v>4300</v>
      </c>
      <c r="B45" s="6" t="s">
        <v>36</v>
      </c>
      <c r="C45" s="33">
        <f>+C46+C49+C51+C53+C55+C59+C61+C64+C66+C68+C70</f>
        <v>1599000</v>
      </c>
      <c r="D45" s="33">
        <f t="shared" ref="D45:O45" si="19">+D46+D49+D51+D53+D55+D59+D61+D64+D66+D68+D70</f>
        <v>62600</v>
      </c>
      <c r="E45" s="33">
        <f t="shared" si="19"/>
        <v>52600</v>
      </c>
      <c r="F45" s="33">
        <f t="shared" si="19"/>
        <v>52700</v>
      </c>
      <c r="G45" s="33">
        <f t="shared" si="19"/>
        <v>54700</v>
      </c>
      <c r="H45" s="33">
        <f t="shared" si="19"/>
        <v>53800</v>
      </c>
      <c r="I45" s="33">
        <f t="shared" si="19"/>
        <v>53800</v>
      </c>
      <c r="J45" s="33">
        <f t="shared" si="19"/>
        <v>54800</v>
      </c>
      <c r="K45" s="33">
        <f t="shared" si="19"/>
        <v>58800</v>
      </c>
      <c r="L45" s="33">
        <f t="shared" si="19"/>
        <v>53800</v>
      </c>
      <c r="M45" s="33">
        <f t="shared" si="19"/>
        <v>53800</v>
      </c>
      <c r="N45" s="33">
        <f t="shared" si="19"/>
        <v>53800</v>
      </c>
      <c r="O45" s="33">
        <f t="shared" si="19"/>
        <v>93800</v>
      </c>
    </row>
    <row r="46" spans="1:15" s="14" customFormat="1" ht="12.75" x14ac:dyDescent="0.2">
      <c r="A46" s="6">
        <v>4302</v>
      </c>
      <c r="B46" s="10" t="s">
        <v>37</v>
      </c>
      <c r="C46" s="34">
        <f>+C47+C48</f>
        <v>500000</v>
      </c>
      <c r="D46" s="34">
        <f t="shared" ref="D46:O46" si="20">+D47+D48</f>
        <v>50000</v>
      </c>
      <c r="E46" s="34">
        <f t="shared" si="20"/>
        <v>40000</v>
      </c>
      <c r="F46" s="34">
        <f t="shared" si="20"/>
        <v>40000</v>
      </c>
      <c r="G46" s="34">
        <f t="shared" si="20"/>
        <v>40000</v>
      </c>
      <c r="H46" s="34">
        <f t="shared" si="20"/>
        <v>40000</v>
      </c>
      <c r="I46" s="34">
        <f t="shared" si="20"/>
        <v>40000</v>
      </c>
      <c r="J46" s="34">
        <f t="shared" si="20"/>
        <v>40000</v>
      </c>
      <c r="K46" s="34">
        <f t="shared" si="20"/>
        <v>40000</v>
      </c>
      <c r="L46" s="34">
        <f t="shared" si="20"/>
        <v>40000</v>
      </c>
      <c r="M46" s="34">
        <f t="shared" si="20"/>
        <v>40000</v>
      </c>
      <c r="N46" s="34">
        <f t="shared" si="20"/>
        <v>40000</v>
      </c>
      <c r="O46" s="34">
        <f t="shared" si="20"/>
        <v>50000</v>
      </c>
    </row>
    <row r="47" spans="1:15" ht="15" x14ac:dyDescent="0.25">
      <c r="A47" s="8">
        <v>430212</v>
      </c>
      <c r="B47" s="5" t="s">
        <v>37</v>
      </c>
      <c r="C47" s="33">
        <v>200000</v>
      </c>
      <c r="D47" s="33">
        <v>25000</v>
      </c>
      <c r="E47" s="33">
        <v>15000</v>
      </c>
      <c r="F47" s="33">
        <v>15000</v>
      </c>
      <c r="G47" s="33">
        <v>15000</v>
      </c>
      <c r="H47" s="33">
        <v>15000</v>
      </c>
      <c r="I47" s="33">
        <v>15000</v>
      </c>
      <c r="J47" s="33">
        <v>15000</v>
      </c>
      <c r="K47" s="33">
        <v>15000</v>
      </c>
      <c r="L47" s="33">
        <v>15000</v>
      </c>
      <c r="M47" s="33">
        <v>15000</v>
      </c>
      <c r="N47" s="33">
        <v>15000</v>
      </c>
      <c r="O47" s="33">
        <v>25000</v>
      </c>
    </row>
    <row r="48" spans="1:15" ht="15" x14ac:dyDescent="0.25">
      <c r="A48" s="8">
        <v>430213</v>
      </c>
      <c r="B48" s="5" t="s">
        <v>38</v>
      </c>
      <c r="C48" s="35">
        <v>300000</v>
      </c>
      <c r="D48" s="33">
        <v>25000</v>
      </c>
      <c r="E48" s="33">
        <v>25000</v>
      </c>
      <c r="F48" s="33">
        <v>25000</v>
      </c>
      <c r="G48" s="33">
        <v>25000</v>
      </c>
      <c r="H48" s="33">
        <v>25000</v>
      </c>
      <c r="I48" s="33">
        <v>25000</v>
      </c>
      <c r="J48" s="33">
        <v>25000</v>
      </c>
      <c r="K48" s="33">
        <v>25000</v>
      </c>
      <c r="L48" s="33">
        <v>25000</v>
      </c>
      <c r="M48" s="33">
        <v>25000</v>
      </c>
      <c r="N48" s="33">
        <v>25000</v>
      </c>
      <c r="O48" s="33">
        <v>25000</v>
      </c>
    </row>
    <row r="49" spans="1:15" s="14" customFormat="1" ht="15" x14ac:dyDescent="0.2">
      <c r="A49" s="6">
        <v>4303</v>
      </c>
      <c r="B49" s="10" t="s">
        <v>39</v>
      </c>
      <c r="C49" s="36">
        <f>+C50</f>
        <v>15000</v>
      </c>
      <c r="D49" s="36">
        <f t="shared" ref="D49:O49" si="21">+D50</f>
        <v>0</v>
      </c>
      <c r="E49" s="36">
        <f t="shared" si="21"/>
        <v>0</v>
      </c>
      <c r="F49" s="36">
        <f t="shared" si="21"/>
        <v>0</v>
      </c>
      <c r="G49" s="36">
        <f t="shared" si="21"/>
        <v>0</v>
      </c>
      <c r="H49" s="36">
        <f t="shared" si="21"/>
        <v>0</v>
      </c>
      <c r="I49" s="36">
        <f t="shared" si="21"/>
        <v>0</v>
      </c>
      <c r="J49" s="36">
        <f t="shared" si="21"/>
        <v>0</v>
      </c>
      <c r="K49" s="36">
        <f t="shared" si="21"/>
        <v>0</v>
      </c>
      <c r="L49" s="36">
        <f t="shared" si="21"/>
        <v>0</v>
      </c>
      <c r="M49" s="36">
        <f t="shared" si="21"/>
        <v>0</v>
      </c>
      <c r="N49" s="36">
        <f t="shared" si="21"/>
        <v>0</v>
      </c>
      <c r="O49" s="36">
        <f t="shared" si="21"/>
        <v>15000</v>
      </c>
    </row>
    <row r="50" spans="1:15" ht="15" x14ac:dyDescent="0.25">
      <c r="A50" s="8">
        <v>430308</v>
      </c>
      <c r="B50" s="5" t="s">
        <v>40</v>
      </c>
      <c r="C50" s="33">
        <v>15000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>
        <v>15000</v>
      </c>
    </row>
    <row r="51" spans="1:15" s="14" customFormat="1" ht="12.75" x14ac:dyDescent="0.2">
      <c r="A51" s="6">
        <v>4304</v>
      </c>
      <c r="B51" s="10" t="s">
        <v>41</v>
      </c>
      <c r="C51" s="34">
        <f>+C52</f>
        <v>15000</v>
      </c>
      <c r="D51" s="34">
        <f t="shared" ref="D51:O51" si="22">+D52</f>
        <v>0</v>
      </c>
      <c r="E51" s="34">
        <f t="shared" si="22"/>
        <v>0</v>
      </c>
      <c r="F51" s="34">
        <f t="shared" si="22"/>
        <v>0</v>
      </c>
      <c r="G51" s="34">
        <f t="shared" si="22"/>
        <v>0</v>
      </c>
      <c r="H51" s="34">
        <f t="shared" si="22"/>
        <v>0</v>
      </c>
      <c r="I51" s="34">
        <f t="shared" si="22"/>
        <v>0</v>
      </c>
      <c r="J51" s="34">
        <f t="shared" si="22"/>
        <v>0</v>
      </c>
      <c r="K51" s="34">
        <f t="shared" si="22"/>
        <v>0</v>
      </c>
      <c r="L51" s="34">
        <f t="shared" si="22"/>
        <v>0</v>
      </c>
      <c r="M51" s="34">
        <f t="shared" si="22"/>
        <v>0</v>
      </c>
      <c r="N51" s="34">
        <f t="shared" si="22"/>
        <v>0</v>
      </c>
      <c r="O51" s="34">
        <f t="shared" si="22"/>
        <v>15000</v>
      </c>
    </row>
    <row r="52" spans="1:15" ht="15" x14ac:dyDescent="0.25">
      <c r="A52" s="8">
        <v>430401</v>
      </c>
      <c r="B52" s="5" t="s">
        <v>41</v>
      </c>
      <c r="C52" s="33">
        <v>15000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>
        <v>15000</v>
      </c>
    </row>
    <row r="53" spans="1:15" s="14" customFormat="1" ht="12.75" x14ac:dyDescent="0.2">
      <c r="A53" s="10">
        <v>4306</v>
      </c>
      <c r="B53" s="10" t="s">
        <v>42</v>
      </c>
      <c r="C53" s="34">
        <f>+C54</f>
        <v>3000</v>
      </c>
      <c r="D53" s="34">
        <f t="shared" ref="D53:O53" si="23">+D54</f>
        <v>100</v>
      </c>
      <c r="E53" s="34">
        <f t="shared" si="23"/>
        <v>100</v>
      </c>
      <c r="F53" s="34">
        <f t="shared" si="23"/>
        <v>200</v>
      </c>
      <c r="G53" s="34">
        <f t="shared" si="23"/>
        <v>200</v>
      </c>
      <c r="H53" s="34">
        <f t="shared" si="23"/>
        <v>300</v>
      </c>
      <c r="I53" s="34">
        <f t="shared" si="23"/>
        <v>300</v>
      </c>
      <c r="J53" s="34">
        <f t="shared" si="23"/>
        <v>300</v>
      </c>
      <c r="K53" s="34">
        <f t="shared" si="23"/>
        <v>300</v>
      </c>
      <c r="L53" s="34">
        <f t="shared" si="23"/>
        <v>300</v>
      </c>
      <c r="M53" s="34">
        <f t="shared" si="23"/>
        <v>300</v>
      </c>
      <c r="N53" s="34">
        <f t="shared" si="23"/>
        <v>300</v>
      </c>
      <c r="O53" s="34">
        <f t="shared" si="23"/>
        <v>300</v>
      </c>
    </row>
    <row r="54" spans="1:15" ht="15" x14ac:dyDescent="0.25">
      <c r="A54" s="8">
        <v>430601</v>
      </c>
      <c r="B54" s="5" t="s">
        <v>43</v>
      </c>
      <c r="C54" s="33">
        <v>3000</v>
      </c>
      <c r="D54" s="33">
        <v>100</v>
      </c>
      <c r="E54" s="33">
        <v>100</v>
      </c>
      <c r="F54" s="33">
        <v>200</v>
      </c>
      <c r="G54" s="33">
        <v>200</v>
      </c>
      <c r="H54" s="33">
        <v>300</v>
      </c>
      <c r="I54" s="33">
        <v>300</v>
      </c>
      <c r="J54" s="33">
        <v>300</v>
      </c>
      <c r="K54" s="33">
        <v>300</v>
      </c>
      <c r="L54" s="33">
        <v>300</v>
      </c>
      <c r="M54" s="33">
        <v>300</v>
      </c>
      <c r="N54" s="33">
        <v>300</v>
      </c>
      <c r="O54" s="33">
        <v>300</v>
      </c>
    </row>
    <row r="55" spans="1:15" s="14" customFormat="1" ht="25.5" x14ac:dyDescent="0.2">
      <c r="A55" s="10">
        <v>4310</v>
      </c>
      <c r="B55" s="10" t="s">
        <v>44</v>
      </c>
      <c r="C55" s="34">
        <f>SUM(C56:C58)</f>
        <v>85000</v>
      </c>
      <c r="D55" s="34">
        <f t="shared" ref="D55:O55" si="24">SUM(D56:D58)</f>
        <v>7000</v>
      </c>
      <c r="E55" s="34">
        <f t="shared" si="24"/>
        <v>7000</v>
      </c>
      <c r="F55" s="34">
        <f t="shared" si="24"/>
        <v>7000</v>
      </c>
      <c r="G55" s="34">
        <f t="shared" si="24"/>
        <v>7000</v>
      </c>
      <c r="H55" s="34">
        <f t="shared" si="24"/>
        <v>7000</v>
      </c>
      <c r="I55" s="34">
        <f t="shared" si="24"/>
        <v>7000</v>
      </c>
      <c r="J55" s="34">
        <f t="shared" si="24"/>
        <v>8000</v>
      </c>
      <c r="K55" s="34">
        <f t="shared" si="24"/>
        <v>7000</v>
      </c>
      <c r="L55" s="34">
        <f t="shared" si="24"/>
        <v>7000</v>
      </c>
      <c r="M55" s="34">
        <f t="shared" si="24"/>
        <v>7000</v>
      </c>
      <c r="N55" s="34">
        <f t="shared" si="24"/>
        <v>7000</v>
      </c>
      <c r="O55" s="34">
        <f t="shared" si="24"/>
        <v>7000</v>
      </c>
    </row>
    <row r="56" spans="1:15" ht="15" x14ac:dyDescent="0.25">
      <c r="A56" s="8">
        <v>431001</v>
      </c>
      <c r="B56" s="5" t="s">
        <v>45</v>
      </c>
      <c r="C56" s="33">
        <v>30000</v>
      </c>
      <c r="D56" s="33">
        <v>2500</v>
      </c>
      <c r="E56" s="33">
        <v>2500</v>
      </c>
      <c r="F56" s="33">
        <v>2500</v>
      </c>
      <c r="G56" s="33">
        <v>2500</v>
      </c>
      <c r="H56" s="33">
        <v>2500</v>
      </c>
      <c r="I56" s="33">
        <v>2500</v>
      </c>
      <c r="J56" s="33">
        <v>2500</v>
      </c>
      <c r="K56" s="33">
        <v>2500</v>
      </c>
      <c r="L56" s="33">
        <v>2500</v>
      </c>
      <c r="M56" s="33">
        <v>2500</v>
      </c>
      <c r="N56" s="33">
        <v>2500</v>
      </c>
      <c r="O56" s="33">
        <v>2500</v>
      </c>
    </row>
    <row r="57" spans="1:15" ht="15" x14ac:dyDescent="0.25">
      <c r="A57" s="8">
        <v>431002</v>
      </c>
      <c r="B57" s="5" t="s">
        <v>46</v>
      </c>
      <c r="C57" s="33">
        <v>25000</v>
      </c>
      <c r="D57" s="33">
        <v>2000</v>
      </c>
      <c r="E57" s="33">
        <v>2000</v>
      </c>
      <c r="F57" s="33">
        <v>2000</v>
      </c>
      <c r="G57" s="33">
        <v>2000</v>
      </c>
      <c r="H57" s="33">
        <v>2000</v>
      </c>
      <c r="I57" s="33">
        <v>2000</v>
      </c>
      <c r="J57" s="33">
        <v>3000</v>
      </c>
      <c r="K57" s="33">
        <v>2000</v>
      </c>
      <c r="L57" s="33">
        <v>2000</v>
      </c>
      <c r="M57" s="33">
        <v>2000</v>
      </c>
      <c r="N57" s="33">
        <v>2000</v>
      </c>
      <c r="O57" s="33">
        <v>2000</v>
      </c>
    </row>
    <row r="58" spans="1:15" ht="15" x14ac:dyDescent="0.25">
      <c r="A58" s="8">
        <v>431003</v>
      </c>
      <c r="B58" s="5" t="s">
        <v>47</v>
      </c>
      <c r="C58" s="33">
        <v>30000</v>
      </c>
      <c r="D58" s="33">
        <v>2500</v>
      </c>
      <c r="E58" s="33">
        <v>2500</v>
      </c>
      <c r="F58" s="33">
        <v>2500</v>
      </c>
      <c r="G58" s="33">
        <v>2500</v>
      </c>
      <c r="H58" s="33">
        <v>2500</v>
      </c>
      <c r="I58" s="33">
        <v>2500</v>
      </c>
      <c r="J58" s="33">
        <v>2500</v>
      </c>
      <c r="K58" s="33">
        <v>2500</v>
      </c>
      <c r="L58" s="33">
        <v>2500</v>
      </c>
      <c r="M58" s="33">
        <v>2500</v>
      </c>
      <c r="N58" s="33">
        <v>2500</v>
      </c>
      <c r="O58" s="33">
        <v>2500</v>
      </c>
    </row>
    <row r="59" spans="1:15" s="14" customFormat="1" ht="25.5" x14ac:dyDescent="0.2">
      <c r="A59" s="10">
        <v>4311</v>
      </c>
      <c r="B59" s="10" t="s">
        <v>48</v>
      </c>
      <c r="C59" s="34">
        <f>+C60</f>
        <v>20000</v>
      </c>
      <c r="D59" s="34">
        <f t="shared" ref="D59:O59" si="25">+D60</f>
        <v>1000</v>
      </c>
      <c r="E59" s="34">
        <f t="shared" si="25"/>
        <v>1000</v>
      </c>
      <c r="F59" s="34">
        <f t="shared" si="25"/>
        <v>1000</v>
      </c>
      <c r="G59" s="34">
        <f t="shared" si="25"/>
        <v>1000</v>
      </c>
      <c r="H59" s="34">
        <f t="shared" si="25"/>
        <v>2000</v>
      </c>
      <c r="I59" s="34">
        <f t="shared" si="25"/>
        <v>2000</v>
      </c>
      <c r="J59" s="34">
        <f t="shared" si="25"/>
        <v>2000</v>
      </c>
      <c r="K59" s="34">
        <f t="shared" si="25"/>
        <v>2000</v>
      </c>
      <c r="L59" s="34">
        <f t="shared" si="25"/>
        <v>2000</v>
      </c>
      <c r="M59" s="34">
        <f t="shared" si="25"/>
        <v>2000</v>
      </c>
      <c r="N59" s="34">
        <f t="shared" si="25"/>
        <v>2000</v>
      </c>
      <c r="O59" s="34">
        <f t="shared" si="25"/>
        <v>2000</v>
      </c>
    </row>
    <row r="60" spans="1:15" ht="26.25" x14ac:dyDescent="0.25">
      <c r="A60" s="8">
        <v>431107</v>
      </c>
      <c r="B60" s="5" t="s">
        <v>48</v>
      </c>
      <c r="C60" s="33">
        <v>20000</v>
      </c>
      <c r="D60" s="33">
        <v>1000</v>
      </c>
      <c r="E60" s="33">
        <v>1000</v>
      </c>
      <c r="F60" s="33">
        <v>1000</v>
      </c>
      <c r="G60" s="33">
        <v>1000</v>
      </c>
      <c r="H60" s="33">
        <v>2000</v>
      </c>
      <c r="I60" s="33">
        <v>2000</v>
      </c>
      <c r="J60" s="33">
        <v>2000</v>
      </c>
      <c r="K60" s="33">
        <v>2000</v>
      </c>
      <c r="L60" s="33">
        <v>2000</v>
      </c>
      <c r="M60" s="33">
        <v>2000</v>
      </c>
      <c r="N60" s="33">
        <v>2000</v>
      </c>
      <c r="O60" s="33">
        <v>2000</v>
      </c>
    </row>
    <row r="61" spans="1:15" s="14" customFormat="1" ht="38.25" x14ac:dyDescent="0.2">
      <c r="A61" s="10">
        <v>4313</v>
      </c>
      <c r="B61" s="10" t="s">
        <v>49</v>
      </c>
      <c r="C61" s="34">
        <f>SUM(C62:C63)</f>
        <v>5000</v>
      </c>
      <c r="D61" s="34">
        <f t="shared" ref="D61:O61" si="26">SUM(D62:D63)</f>
        <v>0</v>
      </c>
      <c r="E61" s="34">
        <f t="shared" si="26"/>
        <v>0</v>
      </c>
      <c r="F61" s="34">
        <f t="shared" si="26"/>
        <v>0</v>
      </c>
      <c r="G61" s="34">
        <f t="shared" si="26"/>
        <v>0</v>
      </c>
      <c r="H61" s="34">
        <f t="shared" si="26"/>
        <v>0</v>
      </c>
      <c r="I61" s="34">
        <f t="shared" si="26"/>
        <v>0</v>
      </c>
      <c r="J61" s="34">
        <f t="shared" si="26"/>
        <v>0</v>
      </c>
      <c r="K61" s="34">
        <f t="shared" si="26"/>
        <v>5000</v>
      </c>
      <c r="L61" s="34">
        <f t="shared" si="26"/>
        <v>0</v>
      </c>
      <c r="M61" s="34">
        <f t="shared" si="26"/>
        <v>0</v>
      </c>
      <c r="N61" s="34">
        <f t="shared" si="26"/>
        <v>0</v>
      </c>
      <c r="O61" s="34">
        <f t="shared" si="26"/>
        <v>0</v>
      </c>
    </row>
    <row r="62" spans="1:15" ht="15" x14ac:dyDescent="0.25">
      <c r="A62" s="8">
        <v>431301</v>
      </c>
      <c r="B62" s="5" t="s">
        <v>50</v>
      </c>
      <c r="C62" s="33">
        <v>3000</v>
      </c>
      <c r="D62" s="33"/>
      <c r="E62" s="33"/>
      <c r="F62" s="33"/>
      <c r="G62" s="33"/>
      <c r="H62" s="33"/>
      <c r="I62" s="33"/>
      <c r="J62" s="33"/>
      <c r="K62" s="33">
        <v>3000</v>
      </c>
      <c r="L62" s="33"/>
      <c r="M62" s="33"/>
      <c r="N62" s="33"/>
      <c r="O62" s="33"/>
    </row>
    <row r="63" spans="1:15" ht="26.25" x14ac:dyDescent="0.25">
      <c r="A63" s="8">
        <v>431302</v>
      </c>
      <c r="B63" s="5" t="s">
        <v>51</v>
      </c>
      <c r="C63" s="33">
        <v>2000</v>
      </c>
      <c r="D63" s="33"/>
      <c r="E63" s="33"/>
      <c r="F63" s="33"/>
      <c r="G63" s="33"/>
      <c r="H63" s="33"/>
      <c r="I63" s="33"/>
      <c r="J63" s="33"/>
      <c r="K63" s="33">
        <v>2000</v>
      </c>
      <c r="L63" s="33"/>
      <c r="M63" s="33"/>
      <c r="N63" s="33"/>
      <c r="O63" s="33"/>
    </row>
    <row r="64" spans="1:15" s="14" customFormat="1" ht="38.25" x14ac:dyDescent="0.2">
      <c r="A64" s="10">
        <v>4316</v>
      </c>
      <c r="B64" s="10" t="s">
        <v>52</v>
      </c>
      <c r="C64" s="34">
        <f>+C65</f>
        <v>50000</v>
      </c>
      <c r="D64" s="34">
        <f t="shared" ref="D64:O64" si="27">+D65</f>
        <v>4000</v>
      </c>
      <c r="E64" s="34">
        <f t="shared" si="27"/>
        <v>4000</v>
      </c>
      <c r="F64" s="34">
        <f t="shared" si="27"/>
        <v>4000</v>
      </c>
      <c r="G64" s="34">
        <f t="shared" si="27"/>
        <v>6000</v>
      </c>
      <c r="H64" s="34">
        <f t="shared" si="27"/>
        <v>4000</v>
      </c>
      <c r="I64" s="34">
        <f t="shared" si="27"/>
        <v>4000</v>
      </c>
      <c r="J64" s="34">
        <f t="shared" si="27"/>
        <v>4000</v>
      </c>
      <c r="K64" s="34">
        <f t="shared" si="27"/>
        <v>4000</v>
      </c>
      <c r="L64" s="34">
        <f t="shared" si="27"/>
        <v>4000</v>
      </c>
      <c r="M64" s="34">
        <f t="shared" si="27"/>
        <v>4000</v>
      </c>
      <c r="N64" s="34">
        <f t="shared" si="27"/>
        <v>4000</v>
      </c>
      <c r="O64" s="34">
        <f t="shared" si="27"/>
        <v>4000</v>
      </c>
    </row>
    <row r="65" spans="1:15" ht="26.25" x14ac:dyDescent="0.25">
      <c r="A65" s="8">
        <v>431601</v>
      </c>
      <c r="B65" s="5" t="s">
        <v>53</v>
      </c>
      <c r="C65" s="33">
        <v>50000</v>
      </c>
      <c r="D65" s="33">
        <v>4000</v>
      </c>
      <c r="E65" s="33">
        <v>4000</v>
      </c>
      <c r="F65" s="33">
        <v>4000</v>
      </c>
      <c r="G65" s="33">
        <v>6000</v>
      </c>
      <c r="H65" s="33">
        <v>4000</v>
      </c>
      <c r="I65" s="33">
        <v>4000</v>
      </c>
      <c r="J65" s="33">
        <v>4000</v>
      </c>
      <c r="K65" s="33">
        <v>4000</v>
      </c>
      <c r="L65" s="33">
        <v>4000</v>
      </c>
      <c r="M65" s="33">
        <v>4000</v>
      </c>
      <c r="N65" s="33">
        <v>4000</v>
      </c>
      <c r="O65" s="33">
        <v>4000</v>
      </c>
    </row>
    <row r="66" spans="1:15" ht="12.75" x14ac:dyDescent="0.2">
      <c r="A66" s="10">
        <v>4318</v>
      </c>
      <c r="B66" s="10" t="s">
        <v>54</v>
      </c>
      <c r="C66" s="33">
        <f>+C67</f>
        <v>800000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1:15" ht="15" x14ac:dyDescent="0.25">
      <c r="A67" s="8">
        <v>431801</v>
      </c>
      <c r="B67" s="5" t="s">
        <v>54</v>
      </c>
      <c r="C67" s="33">
        <v>800000</v>
      </c>
      <c r="D67" s="33">
        <v>80000</v>
      </c>
      <c r="E67" s="33">
        <v>50000</v>
      </c>
      <c r="F67" s="33">
        <v>90000</v>
      </c>
      <c r="G67" s="33">
        <v>40000</v>
      </c>
      <c r="H67" s="33">
        <v>90000</v>
      </c>
      <c r="I67" s="33">
        <v>40000</v>
      </c>
      <c r="J67" s="33">
        <v>80000</v>
      </c>
      <c r="K67" s="33">
        <v>40000</v>
      </c>
      <c r="L67" s="33">
        <v>80000</v>
      </c>
      <c r="M67" s="33">
        <v>50000</v>
      </c>
      <c r="N67" s="33">
        <v>90000</v>
      </c>
      <c r="O67" s="33">
        <v>70000</v>
      </c>
    </row>
    <row r="68" spans="1:15" s="14" customFormat="1" ht="25.5" x14ac:dyDescent="0.2">
      <c r="A68" s="10">
        <v>4319</v>
      </c>
      <c r="B68" s="10" t="s">
        <v>55</v>
      </c>
      <c r="C68" s="34">
        <f>+C69</f>
        <v>6000</v>
      </c>
      <c r="D68" s="34">
        <f t="shared" ref="D68:O68" si="28">+D69</f>
        <v>500</v>
      </c>
      <c r="E68" s="34">
        <f t="shared" si="28"/>
        <v>500</v>
      </c>
      <c r="F68" s="34">
        <f t="shared" si="28"/>
        <v>500</v>
      </c>
      <c r="G68" s="34">
        <f t="shared" si="28"/>
        <v>500</v>
      </c>
      <c r="H68" s="34">
        <f t="shared" si="28"/>
        <v>500</v>
      </c>
      <c r="I68" s="34">
        <f t="shared" si="28"/>
        <v>500</v>
      </c>
      <c r="J68" s="34">
        <f t="shared" si="28"/>
        <v>500</v>
      </c>
      <c r="K68" s="34">
        <f t="shared" si="28"/>
        <v>500</v>
      </c>
      <c r="L68" s="34">
        <f t="shared" si="28"/>
        <v>500</v>
      </c>
      <c r="M68" s="34">
        <f t="shared" si="28"/>
        <v>500</v>
      </c>
      <c r="N68" s="34">
        <f t="shared" si="28"/>
        <v>500</v>
      </c>
      <c r="O68" s="34">
        <f t="shared" si="28"/>
        <v>500</v>
      </c>
    </row>
    <row r="69" spans="1:15" ht="15" x14ac:dyDescent="0.25">
      <c r="A69" s="8">
        <v>431910</v>
      </c>
      <c r="B69" s="5" t="s">
        <v>56</v>
      </c>
      <c r="C69" s="33">
        <v>6000</v>
      </c>
      <c r="D69" s="33">
        <v>500</v>
      </c>
      <c r="E69" s="33">
        <v>500</v>
      </c>
      <c r="F69" s="33">
        <v>500</v>
      </c>
      <c r="G69" s="33">
        <v>500</v>
      </c>
      <c r="H69" s="33">
        <v>500</v>
      </c>
      <c r="I69" s="33">
        <v>500</v>
      </c>
      <c r="J69" s="33">
        <v>500</v>
      </c>
      <c r="K69" s="33">
        <v>500</v>
      </c>
      <c r="L69" s="33">
        <v>500</v>
      </c>
      <c r="M69" s="33">
        <v>500</v>
      </c>
      <c r="N69" s="33">
        <v>500</v>
      </c>
      <c r="O69" s="33">
        <v>500</v>
      </c>
    </row>
    <row r="70" spans="1:15" ht="12.75" x14ac:dyDescent="0.2">
      <c r="A70" s="10">
        <v>4322</v>
      </c>
      <c r="B70" s="10" t="s">
        <v>57</v>
      </c>
      <c r="C70" s="33">
        <f>+C71</f>
        <v>100000</v>
      </c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1:15" ht="15" x14ac:dyDescent="0.25">
      <c r="A71" s="8">
        <v>432201</v>
      </c>
      <c r="B71" s="5" t="s">
        <v>58</v>
      </c>
      <c r="C71" s="33">
        <v>100000</v>
      </c>
      <c r="D71" s="33">
        <v>10000</v>
      </c>
      <c r="E71" s="33">
        <v>9000</v>
      </c>
      <c r="F71" s="33">
        <v>9000</v>
      </c>
      <c r="G71" s="33">
        <v>9000</v>
      </c>
      <c r="H71" s="33">
        <v>8000</v>
      </c>
      <c r="I71" s="33">
        <v>8000</v>
      </c>
      <c r="J71" s="33">
        <v>8000</v>
      </c>
      <c r="K71" s="33">
        <v>8000</v>
      </c>
      <c r="L71" s="33">
        <v>8000</v>
      </c>
      <c r="M71" s="33">
        <v>8000</v>
      </c>
      <c r="N71" s="33">
        <v>8000</v>
      </c>
      <c r="O71" s="33">
        <v>7000</v>
      </c>
    </row>
    <row r="72" spans="1:15" s="14" customFormat="1" ht="12.75" x14ac:dyDescent="0.2">
      <c r="A72" s="11">
        <v>5</v>
      </c>
      <c r="B72" s="11" t="s">
        <v>59</v>
      </c>
      <c r="C72" s="34">
        <f>+C73</f>
        <v>536000</v>
      </c>
      <c r="D72" s="34">
        <f t="shared" ref="D72:O72" si="29">+D73</f>
        <v>41900</v>
      </c>
      <c r="E72" s="34">
        <f t="shared" si="29"/>
        <v>41800</v>
      </c>
      <c r="F72" s="34">
        <f t="shared" si="29"/>
        <v>42000</v>
      </c>
      <c r="G72" s="34">
        <f t="shared" si="29"/>
        <v>42600</v>
      </c>
      <c r="H72" s="34">
        <f t="shared" si="29"/>
        <v>42600</v>
      </c>
      <c r="I72" s="34">
        <f t="shared" si="29"/>
        <v>42600</v>
      </c>
      <c r="J72" s="34">
        <f t="shared" si="29"/>
        <v>42500</v>
      </c>
      <c r="K72" s="34">
        <f t="shared" si="29"/>
        <v>42000</v>
      </c>
      <c r="L72" s="34">
        <f t="shared" si="29"/>
        <v>42000</v>
      </c>
      <c r="M72" s="34">
        <f t="shared" si="29"/>
        <v>42000</v>
      </c>
      <c r="N72" s="34">
        <f t="shared" si="29"/>
        <v>2000</v>
      </c>
      <c r="O72" s="34">
        <f t="shared" si="29"/>
        <v>112000</v>
      </c>
    </row>
    <row r="73" spans="1:15" s="14" customFormat="1" ht="12.75" x14ac:dyDescent="0.2">
      <c r="A73" s="6">
        <v>5100</v>
      </c>
      <c r="B73" s="6" t="s">
        <v>59</v>
      </c>
      <c r="C73" s="34">
        <f>+C74+C77+C79+C81</f>
        <v>536000</v>
      </c>
      <c r="D73" s="34">
        <f t="shared" ref="D73:O73" si="30">+D74+D77+D79+D81</f>
        <v>41900</v>
      </c>
      <c r="E73" s="34">
        <f t="shared" si="30"/>
        <v>41800</v>
      </c>
      <c r="F73" s="34">
        <f t="shared" si="30"/>
        <v>42000</v>
      </c>
      <c r="G73" s="34">
        <f t="shared" si="30"/>
        <v>42600</v>
      </c>
      <c r="H73" s="34">
        <f t="shared" si="30"/>
        <v>42600</v>
      </c>
      <c r="I73" s="34">
        <f t="shared" si="30"/>
        <v>42600</v>
      </c>
      <c r="J73" s="34">
        <f t="shared" si="30"/>
        <v>42500</v>
      </c>
      <c r="K73" s="34">
        <f t="shared" si="30"/>
        <v>42000</v>
      </c>
      <c r="L73" s="34">
        <f t="shared" si="30"/>
        <v>42000</v>
      </c>
      <c r="M73" s="34">
        <f t="shared" si="30"/>
        <v>42000</v>
      </c>
      <c r="N73" s="34">
        <f t="shared" si="30"/>
        <v>2000</v>
      </c>
      <c r="O73" s="34">
        <f t="shared" si="30"/>
        <v>112000</v>
      </c>
    </row>
    <row r="74" spans="1:15" s="14" customFormat="1" ht="12.75" x14ac:dyDescent="0.2">
      <c r="A74" s="10">
        <v>5101</v>
      </c>
      <c r="B74" s="7" t="s">
        <v>60</v>
      </c>
      <c r="C74" s="34">
        <f>+C75+C76</f>
        <v>420000</v>
      </c>
      <c r="D74" s="34">
        <f t="shared" ref="D74:O74" si="31">+D75+D76</f>
        <v>41500</v>
      </c>
      <c r="E74" s="34">
        <f t="shared" si="31"/>
        <v>41500</v>
      </c>
      <c r="F74" s="34">
        <f t="shared" si="31"/>
        <v>41500</v>
      </c>
      <c r="G74" s="34">
        <f t="shared" si="31"/>
        <v>42000</v>
      </c>
      <c r="H74" s="34">
        <f t="shared" si="31"/>
        <v>42000</v>
      </c>
      <c r="I74" s="34">
        <f t="shared" si="31"/>
        <v>42000</v>
      </c>
      <c r="J74" s="34">
        <f t="shared" si="31"/>
        <v>42000</v>
      </c>
      <c r="K74" s="34">
        <f t="shared" si="31"/>
        <v>41500</v>
      </c>
      <c r="L74" s="34">
        <f t="shared" si="31"/>
        <v>41500</v>
      </c>
      <c r="M74" s="34">
        <f t="shared" si="31"/>
        <v>41500</v>
      </c>
      <c r="N74" s="34">
        <f t="shared" si="31"/>
        <v>1500</v>
      </c>
      <c r="O74" s="34">
        <f t="shared" si="31"/>
        <v>1500</v>
      </c>
    </row>
    <row r="75" spans="1:15" s="17" customFormat="1" ht="26.25" x14ac:dyDescent="0.25">
      <c r="A75" s="8">
        <v>510101</v>
      </c>
      <c r="B75" s="5" t="s">
        <v>61</v>
      </c>
      <c r="C75" s="37">
        <v>400000</v>
      </c>
      <c r="D75" s="37">
        <v>40000</v>
      </c>
      <c r="E75" s="37">
        <v>40000</v>
      </c>
      <c r="F75" s="37">
        <v>40000</v>
      </c>
      <c r="G75" s="37">
        <v>40000</v>
      </c>
      <c r="H75" s="37">
        <v>40000</v>
      </c>
      <c r="I75" s="37">
        <v>40000</v>
      </c>
      <c r="J75" s="37">
        <v>40000</v>
      </c>
      <c r="K75" s="37">
        <v>40000</v>
      </c>
      <c r="L75" s="37">
        <v>40000</v>
      </c>
      <c r="M75" s="37">
        <v>40000</v>
      </c>
      <c r="N75" s="37">
        <v>0</v>
      </c>
      <c r="O75" s="37">
        <v>0</v>
      </c>
    </row>
    <row r="76" spans="1:15" ht="26.25" x14ac:dyDescent="0.25">
      <c r="A76" s="8">
        <v>510102</v>
      </c>
      <c r="B76" s="5" t="s">
        <v>62</v>
      </c>
      <c r="C76" s="33">
        <v>20000</v>
      </c>
      <c r="D76" s="33">
        <v>1500</v>
      </c>
      <c r="E76" s="33">
        <v>1500</v>
      </c>
      <c r="F76" s="33">
        <v>1500</v>
      </c>
      <c r="G76" s="33">
        <v>2000</v>
      </c>
      <c r="H76" s="33">
        <v>2000</v>
      </c>
      <c r="I76" s="33">
        <v>2000</v>
      </c>
      <c r="J76" s="33">
        <v>2000</v>
      </c>
      <c r="K76" s="33">
        <v>1500</v>
      </c>
      <c r="L76" s="33">
        <v>1500</v>
      </c>
      <c r="M76" s="33">
        <v>1500</v>
      </c>
      <c r="N76" s="33">
        <v>1500</v>
      </c>
      <c r="O76" s="33">
        <v>1500</v>
      </c>
    </row>
    <row r="77" spans="1:15" s="14" customFormat="1" ht="12.75" x14ac:dyDescent="0.2">
      <c r="A77" s="10">
        <v>5103</v>
      </c>
      <c r="B77" s="10" t="s">
        <v>63</v>
      </c>
      <c r="C77" s="34">
        <f>+C78</f>
        <v>4000</v>
      </c>
      <c r="D77" s="34">
        <f t="shared" ref="D77:O77" si="32">+D78</f>
        <v>400</v>
      </c>
      <c r="E77" s="34">
        <f t="shared" si="32"/>
        <v>300</v>
      </c>
      <c r="F77" s="34">
        <f t="shared" si="32"/>
        <v>300</v>
      </c>
      <c r="G77" s="34">
        <f t="shared" si="32"/>
        <v>400</v>
      </c>
      <c r="H77" s="34">
        <f t="shared" si="32"/>
        <v>400</v>
      </c>
      <c r="I77" s="34">
        <f t="shared" si="32"/>
        <v>400</v>
      </c>
      <c r="J77" s="34">
        <f t="shared" si="32"/>
        <v>300</v>
      </c>
      <c r="K77" s="34">
        <f t="shared" si="32"/>
        <v>300</v>
      </c>
      <c r="L77" s="34">
        <f t="shared" si="32"/>
        <v>300</v>
      </c>
      <c r="M77" s="34">
        <f t="shared" si="32"/>
        <v>300</v>
      </c>
      <c r="N77" s="34">
        <f t="shared" si="32"/>
        <v>300</v>
      </c>
      <c r="O77" s="34">
        <f t="shared" si="32"/>
        <v>300</v>
      </c>
    </row>
    <row r="78" spans="1:15" ht="15" x14ac:dyDescent="0.25">
      <c r="A78" s="8">
        <v>510301</v>
      </c>
      <c r="B78" s="5" t="s">
        <v>64</v>
      </c>
      <c r="C78" s="33">
        <v>4000</v>
      </c>
      <c r="D78" s="33">
        <v>400</v>
      </c>
      <c r="E78" s="33">
        <v>300</v>
      </c>
      <c r="F78" s="33">
        <v>300</v>
      </c>
      <c r="G78" s="33">
        <v>400</v>
      </c>
      <c r="H78" s="33">
        <v>400</v>
      </c>
      <c r="I78" s="33">
        <v>400</v>
      </c>
      <c r="J78" s="33">
        <v>300</v>
      </c>
      <c r="K78" s="33">
        <v>300</v>
      </c>
      <c r="L78" s="33">
        <v>300</v>
      </c>
      <c r="M78" s="33">
        <v>300</v>
      </c>
      <c r="N78" s="33">
        <v>300</v>
      </c>
      <c r="O78" s="33">
        <v>300</v>
      </c>
    </row>
    <row r="79" spans="1:15" s="14" customFormat="1" ht="12.75" x14ac:dyDescent="0.2">
      <c r="A79" s="10">
        <v>5106</v>
      </c>
      <c r="B79" s="10" t="s">
        <v>65</v>
      </c>
      <c r="C79" s="34">
        <f>+C80</f>
        <v>10000</v>
      </c>
      <c r="D79" s="34">
        <f t="shared" ref="D79:O79" si="33">+D80</f>
        <v>0</v>
      </c>
      <c r="E79" s="34">
        <f t="shared" si="33"/>
        <v>0</v>
      </c>
      <c r="F79" s="34">
        <f t="shared" si="33"/>
        <v>0</v>
      </c>
      <c r="G79" s="34">
        <f t="shared" si="33"/>
        <v>0</v>
      </c>
      <c r="H79" s="34">
        <f t="shared" si="33"/>
        <v>0</v>
      </c>
      <c r="I79" s="34">
        <f t="shared" si="33"/>
        <v>0</v>
      </c>
      <c r="J79" s="34">
        <f t="shared" si="33"/>
        <v>0</v>
      </c>
      <c r="K79" s="34">
        <f t="shared" si="33"/>
        <v>0</v>
      </c>
      <c r="L79" s="34">
        <f t="shared" si="33"/>
        <v>0</v>
      </c>
      <c r="M79" s="34">
        <f t="shared" si="33"/>
        <v>0</v>
      </c>
      <c r="N79" s="34">
        <f t="shared" si="33"/>
        <v>0</v>
      </c>
      <c r="O79" s="34">
        <f t="shared" si="33"/>
        <v>10000</v>
      </c>
    </row>
    <row r="80" spans="1:15" ht="15" x14ac:dyDescent="0.25">
      <c r="A80" s="8">
        <v>510601</v>
      </c>
      <c r="B80" s="18" t="s">
        <v>65</v>
      </c>
      <c r="C80" s="33">
        <v>10000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>
        <v>10000</v>
      </c>
    </row>
    <row r="81" spans="1:15" s="14" customFormat="1" ht="12.75" x14ac:dyDescent="0.2">
      <c r="A81" s="10">
        <v>5109</v>
      </c>
      <c r="B81" s="10" t="s">
        <v>66</v>
      </c>
      <c r="C81" s="34">
        <f>SUM(C82:C84)</f>
        <v>102000</v>
      </c>
      <c r="D81" s="34">
        <f t="shared" ref="D81:O81" si="34">SUM(D82:D84)</f>
        <v>0</v>
      </c>
      <c r="E81" s="34">
        <f t="shared" si="34"/>
        <v>0</v>
      </c>
      <c r="F81" s="34">
        <f t="shared" si="34"/>
        <v>200</v>
      </c>
      <c r="G81" s="34">
        <f t="shared" si="34"/>
        <v>200</v>
      </c>
      <c r="H81" s="34">
        <f t="shared" si="34"/>
        <v>200</v>
      </c>
      <c r="I81" s="34">
        <f t="shared" si="34"/>
        <v>200</v>
      </c>
      <c r="J81" s="34">
        <f t="shared" si="34"/>
        <v>200</v>
      </c>
      <c r="K81" s="34">
        <f t="shared" si="34"/>
        <v>200</v>
      </c>
      <c r="L81" s="34">
        <f t="shared" si="34"/>
        <v>200</v>
      </c>
      <c r="M81" s="34">
        <f t="shared" si="34"/>
        <v>200</v>
      </c>
      <c r="N81" s="34">
        <f t="shared" si="34"/>
        <v>200</v>
      </c>
      <c r="O81" s="34">
        <f t="shared" si="34"/>
        <v>100200</v>
      </c>
    </row>
    <row r="82" spans="1:15" ht="26.25" x14ac:dyDescent="0.25">
      <c r="A82" s="8">
        <v>510901</v>
      </c>
      <c r="B82" s="5" t="s">
        <v>67</v>
      </c>
      <c r="C82" s="33">
        <v>2000</v>
      </c>
      <c r="D82" s="33">
        <v>0</v>
      </c>
      <c r="E82" s="33">
        <v>0</v>
      </c>
      <c r="F82" s="33">
        <v>200</v>
      </c>
      <c r="G82" s="33">
        <v>200</v>
      </c>
      <c r="H82" s="33">
        <v>200</v>
      </c>
      <c r="I82" s="33">
        <v>200</v>
      </c>
      <c r="J82" s="33">
        <v>200</v>
      </c>
      <c r="K82" s="33">
        <v>200</v>
      </c>
      <c r="L82" s="33">
        <v>200</v>
      </c>
      <c r="M82" s="33">
        <v>200</v>
      </c>
      <c r="N82" s="33">
        <v>200</v>
      </c>
      <c r="O82" s="33">
        <v>200</v>
      </c>
    </row>
    <row r="83" spans="1:15" ht="15" x14ac:dyDescent="0.25">
      <c r="A83" s="8">
        <v>510902</v>
      </c>
      <c r="B83" s="5" t="s">
        <v>68</v>
      </c>
      <c r="C83" s="33">
        <v>50000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>
        <v>50000</v>
      </c>
    </row>
    <row r="84" spans="1:15" ht="15" x14ac:dyDescent="0.25">
      <c r="A84" s="8">
        <v>510903</v>
      </c>
      <c r="B84" s="5" t="s">
        <v>69</v>
      </c>
      <c r="C84" s="33">
        <v>50000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>
        <v>50000</v>
      </c>
    </row>
    <row r="85" spans="1:15" ht="12.75" x14ac:dyDescent="0.2">
      <c r="A85" s="11">
        <v>6</v>
      </c>
      <c r="B85" s="11" t="s">
        <v>70</v>
      </c>
      <c r="C85" s="33">
        <f>+C86</f>
        <v>387000</v>
      </c>
      <c r="D85" s="33">
        <f t="shared" ref="D85:O85" si="35">+D86</f>
        <v>1000</v>
      </c>
      <c r="E85" s="33">
        <f t="shared" si="35"/>
        <v>1000</v>
      </c>
      <c r="F85" s="33">
        <f t="shared" si="35"/>
        <v>3000</v>
      </c>
      <c r="G85" s="33">
        <f t="shared" si="35"/>
        <v>3000</v>
      </c>
      <c r="H85" s="33">
        <f t="shared" si="35"/>
        <v>43000</v>
      </c>
      <c r="I85" s="33">
        <f t="shared" si="35"/>
        <v>24000</v>
      </c>
      <c r="J85" s="33">
        <f t="shared" si="35"/>
        <v>14000</v>
      </c>
      <c r="K85" s="33">
        <f t="shared" si="35"/>
        <v>4000</v>
      </c>
      <c r="L85" s="33">
        <f t="shared" si="35"/>
        <v>8000</v>
      </c>
      <c r="M85" s="33">
        <f t="shared" si="35"/>
        <v>8000</v>
      </c>
      <c r="N85" s="33">
        <f t="shared" si="35"/>
        <v>208000</v>
      </c>
      <c r="O85" s="33">
        <f t="shared" si="35"/>
        <v>70000</v>
      </c>
    </row>
    <row r="86" spans="1:15" s="14" customFormat="1" ht="12.75" x14ac:dyDescent="0.2">
      <c r="A86" s="6">
        <v>6100</v>
      </c>
      <c r="B86" s="6" t="s">
        <v>70</v>
      </c>
      <c r="C86" s="34">
        <f>+C87+C91+C95+C97+C99+C101</f>
        <v>387000</v>
      </c>
      <c r="D86" s="34">
        <f t="shared" ref="D86:O86" si="36">+D87+D91+D95+D97+D99+D101</f>
        <v>1000</v>
      </c>
      <c r="E86" s="34">
        <f t="shared" si="36"/>
        <v>1000</v>
      </c>
      <c r="F86" s="34">
        <f t="shared" si="36"/>
        <v>3000</v>
      </c>
      <c r="G86" s="34">
        <f t="shared" si="36"/>
        <v>3000</v>
      </c>
      <c r="H86" s="34">
        <f t="shared" si="36"/>
        <v>43000</v>
      </c>
      <c r="I86" s="34">
        <f t="shared" si="36"/>
        <v>24000</v>
      </c>
      <c r="J86" s="34">
        <f t="shared" si="36"/>
        <v>14000</v>
      </c>
      <c r="K86" s="34">
        <f t="shared" si="36"/>
        <v>4000</v>
      </c>
      <c r="L86" s="34">
        <f t="shared" si="36"/>
        <v>8000</v>
      </c>
      <c r="M86" s="34">
        <f t="shared" si="36"/>
        <v>8000</v>
      </c>
      <c r="N86" s="34">
        <f t="shared" si="36"/>
        <v>208000</v>
      </c>
      <c r="O86" s="34">
        <f t="shared" si="36"/>
        <v>70000</v>
      </c>
    </row>
    <row r="87" spans="1:15" s="14" customFormat="1" ht="25.5" x14ac:dyDescent="0.2">
      <c r="A87" s="10">
        <v>6101</v>
      </c>
      <c r="B87" s="10" t="s">
        <v>71</v>
      </c>
      <c r="C87" s="34">
        <f>SUM(C88:C90)</f>
        <v>85000</v>
      </c>
      <c r="D87" s="34">
        <f t="shared" ref="D87:O87" si="37">SUM(D88:D90)</f>
        <v>1000</v>
      </c>
      <c r="E87" s="34">
        <f t="shared" si="37"/>
        <v>1000</v>
      </c>
      <c r="F87" s="34">
        <f t="shared" si="37"/>
        <v>3000</v>
      </c>
      <c r="G87" s="34">
        <f t="shared" si="37"/>
        <v>3000</v>
      </c>
      <c r="H87" s="34">
        <f t="shared" si="37"/>
        <v>23000</v>
      </c>
      <c r="I87" s="34">
        <f t="shared" si="37"/>
        <v>24000</v>
      </c>
      <c r="J87" s="34">
        <f t="shared" si="37"/>
        <v>14000</v>
      </c>
      <c r="K87" s="34">
        <f t="shared" si="37"/>
        <v>4000</v>
      </c>
      <c r="L87" s="34">
        <f t="shared" si="37"/>
        <v>3000</v>
      </c>
      <c r="M87" s="34">
        <f t="shared" si="37"/>
        <v>3000</v>
      </c>
      <c r="N87" s="34">
        <f t="shared" si="37"/>
        <v>3000</v>
      </c>
      <c r="O87" s="34">
        <f t="shared" si="37"/>
        <v>3000</v>
      </c>
    </row>
    <row r="88" spans="1:15" ht="15" x14ac:dyDescent="0.25">
      <c r="A88" s="8">
        <v>610101</v>
      </c>
      <c r="B88" s="19" t="s">
        <v>78</v>
      </c>
      <c r="C88" s="33">
        <v>15000</v>
      </c>
      <c r="D88" s="33">
        <v>1000</v>
      </c>
      <c r="E88" s="33">
        <v>1000</v>
      </c>
      <c r="F88" s="33">
        <v>1000</v>
      </c>
      <c r="G88" s="33">
        <v>1000</v>
      </c>
      <c r="H88" s="33">
        <v>1000</v>
      </c>
      <c r="I88" s="33">
        <v>2000</v>
      </c>
      <c r="J88" s="33">
        <v>2000</v>
      </c>
      <c r="K88" s="33">
        <v>2000</v>
      </c>
      <c r="L88" s="33">
        <v>1000</v>
      </c>
      <c r="M88" s="33">
        <v>1000</v>
      </c>
      <c r="N88" s="33">
        <v>1000</v>
      </c>
      <c r="O88" s="33">
        <v>1000</v>
      </c>
    </row>
    <row r="89" spans="1:15" ht="15" x14ac:dyDescent="0.25">
      <c r="A89" s="8">
        <v>610102</v>
      </c>
      <c r="B89" s="19" t="s">
        <v>79</v>
      </c>
      <c r="C89" s="33">
        <v>20000</v>
      </c>
      <c r="D89" s="33"/>
      <c r="E89" s="33"/>
      <c r="F89" s="33">
        <v>2000</v>
      </c>
      <c r="G89" s="33">
        <v>2000</v>
      </c>
      <c r="H89" s="33">
        <v>2000</v>
      </c>
      <c r="I89" s="33">
        <v>2000</v>
      </c>
      <c r="J89" s="33">
        <v>2000</v>
      </c>
      <c r="K89" s="33">
        <v>2000</v>
      </c>
      <c r="L89" s="33">
        <v>2000</v>
      </c>
      <c r="M89" s="33">
        <v>2000</v>
      </c>
      <c r="N89" s="33">
        <v>2000</v>
      </c>
      <c r="O89" s="33">
        <v>2000</v>
      </c>
    </row>
    <row r="90" spans="1:15" ht="15" x14ac:dyDescent="0.25">
      <c r="A90" s="8">
        <v>610103</v>
      </c>
      <c r="B90" s="19" t="s">
        <v>80</v>
      </c>
      <c r="C90" s="33">
        <v>50000</v>
      </c>
      <c r="D90" s="33"/>
      <c r="E90" s="33"/>
      <c r="F90" s="33"/>
      <c r="G90" s="33"/>
      <c r="H90" s="33">
        <v>20000</v>
      </c>
      <c r="I90" s="33">
        <v>20000</v>
      </c>
      <c r="J90" s="33">
        <v>10000</v>
      </c>
      <c r="K90" s="33"/>
      <c r="L90" s="33"/>
      <c r="M90" s="33"/>
      <c r="N90" s="33"/>
      <c r="O90" s="33"/>
    </row>
    <row r="91" spans="1:15" s="14" customFormat="1" ht="12.75" x14ac:dyDescent="0.2">
      <c r="A91" s="10">
        <v>6103</v>
      </c>
      <c r="B91" s="10" t="s">
        <v>72</v>
      </c>
      <c r="C91" s="34">
        <f>SUM(C92:C94)</f>
        <v>42000</v>
      </c>
      <c r="D91" s="34">
        <f t="shared" ref="D91:O91" si="38">SUM(D92:D94)</f>
        <v>0</v>
      </c>
      <c r="E91" s="34">
        <f t="shared" si="38"/>
        <v>0</v>
      </c>
      <c r="F91" s="34">
        <f t="shared" si="38"/>
        <v>0</v>
      </c>
      <c r="G91" s="34">
        <f t="shared" si="38"/>
        <v>0</v>
      </c>
      <c r="H91" s="34">
        <f t="shared" si="38"/>
        <v>0</v>
      </c>
      <c r="I91" s="34">
        <f t="shared" si="38"/>
        <v>0</v>
      </c>
      <c r="J91" s="34">
        <f t="shared" si="38"/>
        <v>0</v>
      </c>
      <c r="K91" s="34">
        <f t="shared" si="38"/>
        <v>0</v>
      </c>
      <c r="L91" s="34">
        <f t="shared" si="38"/>
        <v>0</v>
      </c>
      <c r="M91" s="34">
        <f t="shared" si="38"/>
        <v>0</v>
      </c>
      <c r="N91" s="34">
        <f t="shared" si="38"/>
        <v>0</v>
      </c>
      <c r="O91" s="34">
        <f t="shared" si="38"/>
        <v>42000</v>
      </c>
    </row>
    <row r="92" spans="1:15" ht="15" x14ac:dyDescent="0.25">
      <c r="A92" s="8">
        <v>610301</v>
      </c>
      <c r="B92" s="19" t="s">
        <v>73</v>
      </c>
      <c r="C92" s="33">
        <v>20000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>
        <v>20000</v>
      </c>
    </row>
    <row r="93" spans="1:15" ht="15" x14ac:dyDescent="0.25">
      <c r="A93" s="8">
        <v>610302</v>
      </c>
      <c r="B93" s="19" t="s">
        <v>74</v>
      </c>
      <c r="C93" s="33">
        <v>2000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>
        <v>2000</v>
      </c>
    </row>
    <row r="94" spans="1:15" ht="15" x14ac:dyDescent="0.25">
      <c r="A94" s="8">
        <v>610303</v>
      </c>
      <c r="B94" s="19" t="s">
        <v>75</v>
      </c>
      <c r="C94" s="33">
        <v>20000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>
        <v>20000</v>
      </c>
    </row>
    <row r="95" spans="1:15" s="14" customFormat="1" ht="12.75" x14ac:dyDescent="0.2">
      <c r="A95" s="28">
        <v>6104</v>
      </c>
      <c r="B95" s="29" t="s">
        <v>76</v>
      </c>
      <c r="C95" s="34">
        <f>+C96</f>
        <v>20000</v>
      </c>
      <c r="D95" s="34">
        <f t="shared" ref="D95:O95" si="39">+D96</f>
        <v>0</v>
      </c>
      <c r="E95" s="34">
        <f t="shared" si="39"/>
        <v>0</v>
      </c>
      <c r="F95" s="34">
        <f t="shared" si="39"/>
        <v>0</v>
      </c>
      <c r="G95" s="34">
        <f t="shared" si="39"/>
        <v>0</v>
      </c>
      <c r="H95" s="34">
        <f t="shared" si="39"/>
        <v>20000</v>
      </c>
      <c r="I95" s="34">
        <f t="shared" si="39"/>
        <v>0</v>
      </c>
      <c r="J95" s="34">
        <f t="shared" si="39"/>
        <v>0</v>
      </c>
      <c r="K95" s="34">
        <f t="shared" si="39"/>
        <v>0</v>
      </c>
      <c r="L95" s="34">
        <f t="shared" si="39"/>
        <v>0</v>
      </c>
      <c r="M95" s="34">
        <f t="shared" si="39"/>
        <v>0</v>
      </c>
      <c r="N95" s="34">
        <f t="shared" si="39"/>
        <v>0</v>
      </c>
      <c r="O95" s="34">
        <f t="shared" si="39"/>
        <v>0</v>
      </c>
    </row>
    <row r="96" spans="1:15" ht="12.75" x14ac:dyDescent="0.2">
      <c r="A96" s="19">
        <v>6140401</v>
      </c>
      <c r="B96" s="30" t="s">
        <v>77</v>
      </c>
      <c r="C96" s="33">
        <v>20000</v>
      </c>
      <c r="D96" s="33"/>
      <c r="E96" s="33"/>
      <c r="F96" s="33"/>
      <c r="G96" s="33"/>
      <c r="H96" s="33">
        <v>20000</v>
      </c>
      <c r="I96" s="33"/>
      <c r="J96" s="33"/>
      <c r="K96" s="33"/>
      <c r="L96" s="33"/>
      <c r="M96" s="33"/>
      <c r="N96" s="33"/>
      <c r="O96" s="33"/>
    </row>
    <row r="97" spans="1:15" s="14" customFormat="1" ht="12.75" x14ac:dyDescent="0.2">
      <c r="A97" s="10">
        <v>6105</v>
      </c>
      <c r="B97" s="10" t="s">
        <v>81</v>
      </c>
      <c r="C97" s="34">
        <f>+C98</f>
        <v>20000</v>
      </c>
      <c r="D97" s="34">
        <f t="shared" ref="D97:O97" si="40">+D98</f>
        <v>0</v>
      </c>
      <c r="E97" s="34">
        <f t="shared" si="40"/>
        <v>0</v>
      </c>
      <c r="F97" s="34">
        <f t="shared" si="40"/>
        <v>0</v>
      </c>
      <c r="G97" s="34">
        <f t="shared" si="40"/>
        <v>0</v>
      </c>
      <c r="H97" s="34">
        <f t="shared" si="40"/>
        <v>0</v>
      </c>
      <c r="I97" s="34">
        <f t="shared" si="40"/>
        <v>0</v>
      </c>
      <c r="J97" s="34">
        <f t="shared" si="40"/>
        <v>0</v>
      </c>
      <c r="K97" s="34">
        <f t="shared" si="40"/>
        <v>0</v>
      </c>
      <c r="L97" s="34">
        <f t="shared" si="40"/>
        <v>0</v>
      </c>
      <c r="M97" s="34">
        <f t="shared" si="40"/>
        <v>0</v>
      </c>
      <c r="N97" s="34">
        <f t="shared" si="40"/>
        <v>0</v>
      </c>
      <c r="O97" s="34">
        <f t="shared" si="40"/>
        <v>20000</v>
      </c>
    </row>
    <row r="98" spans="1:15" ht="15" x14ac:dyDescent="0.25">
      <c r="A98" s="8">
        <v>610501</v>
      </c>
      <c r="B98" s="5" t="s">
        <v>82</v>
      </c>
      <c r="C98" s="33">
        <v>20000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>
        <v>20000</v>
      </c>
    </row>
    <row r="99" spans="1:15" s="14" customFormat="1" ht="12.75" x14ac:dyDescent="0.2">
      <c r="A99" s="10">
        <v>6106</v>
      </c>
      <c r="B99" s="10" t="s">
        <v>83</v>
      </c>
      <c r="C99" s="34">
        <f>+C100</f>
        <v>20000</v>
      </c>
      <c r="D99" s="34">
        <f t="shared" ref="D99:O99" si="41">+D100</f>
        <v>0</v>
      </c>
      <c r="E99" s="34">
        <f t="shared" si="41"/>
        <v>0</v>
      </c>
      <c r="F99" s="34">
        <f t="shared" si="41"/>
        <v>0</v>
      </c>
      <c r="G99" s="34">
        <f t="shared" si="41"/>
        <v>0</v>
      </c>
      <c r="H99" s="34">
        <f t="shared" si="41"/>
        <v>0</v>
      </c>
      <c r="I99" s="34">
        <f t="shared" si="41"/>
        <v>0</v>
      </c>
      <c r="J99" s="34">
        <f t="shared" si="41"/>
        <v>0</v>
      </c>
      <c r="K99" s="34">
        <f t="shared" si="41"/>
        <v>0</v>
      </c>
      <c r="L99" s="34">
        <f t="shared" si="41"/>
        <v>5000</v>
      </c>
      <c r="M99" s="34">
        <f t="shared" si="41"/>
        <v>5000</v>
      </c>
      <c r="N99" s="34">
        <f t="shared" si="41"/>
        <v>5000</v>
      </c>
      <c r="O99" s="34">
        <f t="shared" si="41"/>
        <v>5000</v>
      </c>
    </row>
    <row r="100" spans="1:15" ht="15" x14ac:dyDescent="0.25">
      <c r="A100" s="8">
        <v>610612</v>
      </c>
      <c r="B100" s="5" t="s">
        <v>18</v>
      </c>
      <c r="C100" s="33">
        <v>20000</v>
      </c>
      <c r="D100" s="33"/>
      <c r="E100" s="33"/>
      <c r="F100" s="33"/>
      <c r="G100" s="33"/>
      <c r="H100" s="33"/>
      <c r="I100" s="33"/>
      <c r="J100" s="33"/>
      <c r="K100" s="33"/>
      <c r="L100" s="33">
        <v>5000</v>
      </c>
      <c r="M100" s="33">
        <v>5000</v>
      </c>
      <c r="N100" s="33">
        <v>5000</v>
      </c>
      <c r="O100" s="33">
        <v>5000</v>
      </c>
    </row>
    <row r="101" spans="1:15" s="14" customFormat="1" ht="12.75" x14ac:dyDescent="0.2">
      <c r="A101" s="10">
        <v>6107</v>
      </c>
      <c r="B101" s="10" t="s">
        <v>84</v>
      </c>
      <c r="C101" s="34">
        <f>+C102</f>
        <v>200000</v>
      </c>
      <c r="D101" s="34">
        <f t="shared" ref="D101:O101" si="42">+D102</f>
        <v>0</v>
      </c>
      <c r="E101" s="34">
        <f t="shared" si="42"/>
        <v>0</v>
      </c>
      <c r="F101" s="34">
        <f t="shared" si="42"/>
        <v>0</v>
      </c>
      <c r="G101" s="34">
        <f t="shared" si="42"/>
        <v>0</v>
      </c>
      <c r="H101" s="34">
        <f t="shared" si="42"/>
        <v>0</v>
      </c>
      <c r="I101" s="34">
        <f t="shared" si="42"/>
        <v>0</v>
      </c>
      <c r="J101" s="34">
        <f t="shared" si="42"/>
        <v>0</v>
      </c>
      <c r="K101" s="34">
        <f t="shared" si="42"/>
        <v>0</v>
      </c>
      <c r="L101" s="34">
        <f t="shared" si="42"/>
        <v>0</v>
      </c>
      <c r="M101" s="34">
        <f t="shared" si="42"/>
        <v>0</v>
      </c>
      <c r="N101" s="34">
        <f t="shared" si="42"/>
        <v>200000</v>
      </c>
      <c r="O101" s="34">
        <f t="shared" si="42"/>
        <v>0</v>
      </c>
    </row>
    <row r="102" spans="1:15" ht="15" x14ac:dyDescent="0.25">
      <c r="A102" s="8">
        <v>610701</v>
      </c>
      <c r="B102" s="19" t="s">
        <v>85</v>
      </c>
      <c r="C102" s="33">
        <v>200000</v>
      </c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>
        <v>200000</v>
      </c>
      <c r="O102" s="33"/>
    </row>
    <row r="103" spans="1:15" s="14" customFormat="1" ht="51" x14ac:dyDescent="0.2">
      <c r="A103" s="10">
        <v>8</v>
      </c>
      <c r="B103" s="10" t="s">
        <v>86</v>
      </c>
      <c r="C103" s="34">
        <f>+C104+C117+C124+C127</f>
        <v>104391520</v>
      </c>
      <c r="D103" s="34">
        <f t="shared" ref="D103:O103" si="43">+D104+D117+D124+D127</f>
        <v>8388649.9699999988</v>
      </c>
      <c r="E103" s="34">
        <f t="shared" si="43"/>
        <v>9057653</v>
      </c>
      <c r="F103" s="34">
        <f t="shared" si="43"/>
        <v>8859653</v>
      </c>
      <c r="G103" s="34">
        <f t="shared" si="43"/>
        <v>9435636.0300000012</v>
      </c>
      <c r="H103" s="34">
        <f t="shared" si="43"/>
        <v>8879653</v>
      </c>
      <c r="I103" s="34">
        <f t="shared" si="43"/>
        <v>8927153</v>
      </c>
      <c r="J103" s="34">
        <f t="shared" si="43"/>
        <v>9019153</v>
      </c>
      <c r="K103" s="34">
        <f t="shared" si="43"/>
        <v>8925153</v>
      </c>
      <c r="L103" s="34">
        <f t="shared" si="43"/>
        <v>8925153</v>
      </c>
      <c r="M103" s="34">
        <f t="shared" si="43"/>
        <v>8925153</v>
      </c>
      <c r="N103" s="34">
        <f t="shared" si="43"/>
        <v>7784811</v>
      </c>
      <c r="O103" s="34">
        <f t="shared" si="43"/>
        <v>7053699</v>
      </c>
    </row>
    <row r="104" spans="1:15" s="14" customFormat="1" ht="12.75" x14ac:dyDescent="0.2">
      <c r="A104" s="10">
        <v>8100</v>
      </c>
      <c r="B104" s="10" t="s">
        <v>87</v>
      </c>
      <c r="C104" s="34">
        <f>+C105+C107+C109+C111+C113+C115</f>
        <v>74875000</v>
      </c>
      <c r="D104" s="34">
        <f t="shared" ref="D104:O104" si="44">+D105+D107+D109+D111+D113+D115</f>
        <v>5654016.9699999997</v>
      </c>
      <c r="E104" s="34">
        <f t="shared" si="44"/>
        <v>6327000</v>
      </c>
      <c r="F104" s="34">
        <f t="shared" si="44"/>
        <v>6134500</v>
      </c>
      <c r="G104" s="34">
        <f t="shared" si="44"/>
        <v>6709983.0300000003</v>
      </c>
      <c r="H104" s="34">
        <f t="shared" si="44"/>
        <v>6157500</v>
      </c>
      <c r="I104" s="34">
        <f t="shared" si="44"/>
        <v>6203000</v>
      </c>
      <c r="J104" s="34">
        <f t="shared" si="44"/>
        <v>6297000</v>
      </c>
      <c r="K104" s="34">
        <f t="shared" si="44"/>
        <v>6203000</v>
      </c>
      <c r="L104" s="34">
        <f t="shared" si="44"/>
        <v>6203000</v>
      </c>
      <c r="M104" s="34">
        <f t="shared" si="44"/>
        <v>6203000</v>
      </c>
      <c r="N104" s="34">
        <f t="shared" si="44"/>
        <v>6203000</v>
      </c>
      <c r="O104" s="34">
        <f t="shared" si="44"/>
        <v>6370000</v>
      </c>
    </row>
    <row r="105" spans="1:15" s="14" customFormat="1" ht="12.75" x14ac:dyDescent="0.2">
      <c r="A105" s="10">
        <v>8101</v>
      </c>
      <c r="B105" s="10" t="s">
        <v>88</v>
      </c>
      <c r="C105" s="34">
        <f>+C106</f>
        <v>27815000</v>
      </c>
      <c r="D105" s="34">
        <f t="shared" ref="D105:O105" si="45">+D106</f>
        <v>2288874.61</v>
      </c>
      <c r="E105" s="34">
        <f t="shared" si="45"/>
        <v>2300000</v>
      </c>
      <c r="F105" s="34">
        <f t="shared" si="45"/>
        <v>2300000</v>
      </c>
      <c r="G105" s="34">
        <f t="shared" si="45"/>
        <v>2526125.39</v>
      </c>
      <c r="H105" s="34">
        <f t="shared" si="45"/>
        <v>2300000</v>
      </c>
      <c r="I105" s="34">
        <f t="shared" si="45"/>
        <v>2300000</v>
      </c>
      <c r="J105" s="34">
        <f t="shared" si="45"/>
        <v>2300000</v>
      </c>
      <c r="K105" s="34">
        <f t="shared" si="45"/>
        <v>2300000</v>
      </c>
      <c r="L105" s="34">
        <f t="shared" si="45"/>
        <v>2300000</v>
      </c>
      <c r="M105" s="34">
        <f t="shared" si="45"/>
        <v>2300000</v>
      </c>
      <c r="N105" s="34">
        <f t="shared" si="45"/>
        <v>2300000</v>
      </c>
      <c r="O105" s="34">
        <f t="shared" si="45"/>
        <v>2300000</v>
      </c>
    </row>
    <row r="106" spans="1:15" ht="15" x14ac:dyDescent="0.25">
      <c r="A106" s="8">
        <v>810101</v>
      </c>
      <c r="B106" s="5" t="s">
        <v>88</v>
      </c>
      <c r="C106" s="33">
        <v>27815000</v>
      </c>
      <c r="D106" s="33">
        <v>2288874.61</v>
      </c>
      <c r="E106" s="33">
        <v>2300000</v>
      </c>
      <c r="F106" s="33">
        <v>2300000</v>
      </c>
      <c r="G106" s="33">
        <v>2526125.39</v>
      </c>
      <c r="H106" s="33">
        <v>2300000</v>
      </c>
      <c r="I106" s="33">
        <v>2300000</v>
      </c>
      <c r="J106" s="33">
        <v>2300000</v>
      </c>
      <c r="K106" s="33">
        <v>2300000</v>
      </c>
      <c r="L106" s="33">
        <v>2300000</v>
      </c>
      <c r="M106" s="33">
        <v>2300000</v>
      </c>
      <c r="N106" s="33">
        <v>2300000</v>
      </c>
      <c r="O106" s="33">
        <v>2300000</v>
      </c>
    </row>
    <row r="107" spans="1:15" s="14" customFormat="1" ht="12.75" x14ac:dyDescent="0.2">
      <c r="A107" s="10">
        <v>8102</v>
      </c>
      <c r="B107" s="10" t="s">
        <v>89</v>
      </c>
      <c r="C107" s="34">
        <f>+C108</f>
        <v>39900000</v>
      </c>
      <c r="D107" s="34">
        <f t="shared" ref="D107:O107" si="46">+D108</f>
        <v>3159142.36</v>
      </c>
      <c r="E107" s="34">
        <f t="shared" si="46"/>
        <v>3300000</v>
      </c>
      <c r="F107" s="34">
        <f t="shared" si="46"/>
        <v>3300000</v>
      </c>
      <c r="G107" s="34">
        <f t="shared" si="46"/>
        <v>3740857.64</v>
      </c>
      <c r="H107" s="34">
        <f t="shared" si="46"/>
        <v>3300000</v>
      </c>
      <c r="I107" s="34">
        <f t="shared" si="46"/>
        <v>3300000</v>
      </c>
      <c r="J107" s="34">
        <f t="shared" si="46"/>
        <v>3300000</v>
      </c>
      <c r="K107" s="34">
        <f t="shared" si="46"/>
        <v>3300000</v>
      </c>
      <c r="L107" s="34">
        <f t="shared" si="46"/>
        <v>3300000</v>
      </c>
      <c r="M107" s="34">
        <f t="shared" si="46"/>
        <v>3300000</v>
      </c>
      <c r="N107" s="34">
        <f t="shared" si="46"/>
        <v>3300000</v>
      </c>
      <c r="O107" s="34">
        <f t="shared" si="46"/>
        <v>3300000</v>
      </c>
    </row>
    <row r="108" spans="1:15" ht="15" x14ac:dyDescent="0.25">
      <c r="A108" s="8">
        <v>810201</v>
      </c>
      <c r="B108" s="5" t="s">
        <v>89</v>
      </c>
      <c r="C108" s="33">
        <v>39900000</v>
      </c>
      <c r="D108" s="33">
        <v>3159142.36</v>
      </c>
      <c r="E108" s="33">
        <v>3300000</v>
      </c>
      <c r="F108" s="33">
        <v>3300000</v>
      </c>
      <c r="G108" s="33">
        <v>3740857.64</v>
      </c>
      <c r="H108" s="33">
        <v>3300000</v>
      </c>
      <c r="I108" s="33">
        <v>3300000</v>
      </c>
      <c r="J108" s="33">
        <v>3300000</v>
      </c>
      <c r="K108" s="33">
        <v>3300000</v>
      </c>
      <c r="L108" s="33">
        <v>3300000</v>
      </c>
      <c r="M108" s="33">
        <v>3300000</v>
      </c>
      <c r="N108" s="33">
        <v>3300000</v>
      </c>
      <c r="O108" s="33">
        <v>3300000</v>
      </c>
    </row>
    <row r="109" spans="1:15" s="14" customFormat="1" ht="12.75" x14ac:dyDescent="0.2">
      <c r="A109" s="10">
        <v>8103</v>
      </c>
      <c r="B109" s="10" t="s">
        <v>90</v>
      </c>
      <c r="C109" s="34">
        <f>+C110</f>
        <v>850000</v>
      </c>
      <c r="D109" s="34">
        <f t="shared" ref="D109:O109" si="47">+D110</f>
        <v>70000</v>
      </c>
      <c r="E109" s="34">
        <f t="shared" si="47"/>
        <v>70000</v>
      </c>
      <c r="F109" s="34">
        <f t="shared" si="47"/>
        <v>70000</v>
      </c>
      <c r="G109" s="34">
        <f t="shared" si="47"/>
        <v>70000</v>
      </c>
      <c r="H109" s="34">
        <f t="shared" si="47"/>
        <v>80000</v>
      </c>
      <c r="I109" s="34">
        <f t="shared" si="47"/>
        <v>70000</v>
      </c>
      <c r="J109" s="34">
        <f t="shared" si="47"/>
        <v>70000</v>
      </c>
      <c r="K109" s="34">
        <f t="shared" si="47"/>
        <v>70000</v>
      </c>
      <c r="L109" s="34">
        <f t="shared" si="47"/>
        <v>70000</v>
      </c>
      <c r="M109" s="34">
        <f t="shared" si="47"/>
        <v>70000</v>
      </c>
      <c r="N109" s="34">
        <f t="shared" si="47"/>
        <v>70000</v>
      </c>
      <c r="O109" s="34">
        <f t="shared" si="47"/>
        <v>70000</v>
      </c>
    </row>
    <row r="110" spans="1:15" ht="15" x14ac:dyDescent="0.25">
      <c r="A110" s="8">
        <v>810301</v>
      </c>
      <c r="B110" s="5" t="s">
        <v>90</v>
      </c>
      <c r="C110" s="33">
        <v>850000</v>
      </c>
      <c r="D110" s="33">
        <v>70000</v>
      </c>
      <c r="E110" s="33">
        <v>70000</v>
      </c>
      <c r="F110" s="33">
        <v>70000</v>
      </c>
      <c r="G110" s="33">
        <v>70000</v>
      </c>
      <c r="H110" s="33">
        <v>80000</v>
      </c>
      <c r="I110" s="33">
        <v>70000</v>
      </c>
      <c r="J110" s="33">
        <v>70000</v>
      </c>
      <c r="K110" s="33">
        <v>70000</v>
      </c>
      <c r="L110" s="33">
        <v>70000</v>
      </c>
      <c r="M110" s="33">
        <v>70000</v>
      </c>
      <c r="N110" s="33">
        <v>70000</v>
      </c>
      <c r="O110" s="33">
        <v>70000</v>
      </c>
    </row>
    <row r="111" spans="1:15" s="14" customFormat="1" ht="25.5" x14ac:dyDescent="0.2">
      <c r="A111" s="10">
        <v>8104</v>
      </c>
      <c r="B111" s="10" t="s">
        <v>91</v>
      </c>
      <c r="C111" s="34">
        <f>+C112</f>
        <v>2100000</v>
      </c>
      <c r="D111" s="34">
        <f t="shared" ref="D111:O111" si="48">+D112</f>
        <v>136000</v>
      </c>
      <c r="E111" s="34">
        <f t="shared" si="48"/>
        <v>175000</v>
      </c>
      <c r="F111" s="34">
        <f t="shared" si="48"/>
        <v>175000</v>
      </c>
      <c r="G111" s="34">
        <f t="shared" si="48"/>
        <v>175000</v>
      </c>
      <c r="H111" s="34">
        <f t="shared" si="48"/>
        <v>214000</v>
      </c>
      <c r="I111" s="34">
        <f t="shared" si="48"/>
        <v>175000</v>
      </c>
      <c r="J111" s="34">
        <f t="shared" si="48"/>
        <v>175000</v>
      </c>
      <c r="K111" s="34">
        <f t="shared" si="48"/>
        <v>175000</v>
      </c>
      <c r="L111" s="34">
        <f t="shared" si="48"/>
        <v>175000</v>
      </c>
      <c r="M111" s="34">
        <f t="shared" si="48"/>
        <v>175000</v>
      </c>
      <c r="N111" s="34">
        <f t="shared" si="48"/>
        <v>175000</v>
      </c>
      <c r="O111" s="34">
        <f t="shared" si="48"/>
        <v>175000</v>
      </c>
    </row>
    <row r="112" spans="1:15" ht="26.25" x14ac:dyDescent="0.25">
      <c r="A112" s="8">
        <v>810401</v>
      </c>
      <c r="B112" s="5" t="s">
        <v>92</v>
      </c>
      <c r="C112" s="33">
        <v>2100000</v>
      </c>
      <c r="D112" s="33">
        <v>136000</v>
      </c>
      <c r="E112" s="33">
        <v>175000</v>
      </c>
      <c r="F112" s="33">
        <v>175000</v>
      </c>
      <c r="G112" s="33">
        <v>175000</v>
      </c>
      <c r="H112" s="33">
        <v>214000</v>
      </c>
      <c r="I112" s="33">
        <v>175000</v>
      </c>
      <c r="J112" s="33">
        <v>175000</v>
      </c>
      <c r="K112" s="33">
        <v>175000</v>
      </c>
      <c r="L112" s="33">
        <v>175000</v>
      </c>
      <c r="M112" s="33">
        <v>175000</v>
      </c>
      <c r="N112" s="33">
        <v>175000</v>
      </c>
      <c r="O112" s="33">
        <v>175000</v>
      </c>
    </row>
    <row r="113" spans="1:15" s="14" customFormat="1" ht="12.75" x14ac:dyDescent="0.2">
      <c r="A113" s="10">
        <v>8105</v>
      </c>
      <c r="B113" s="10" t="s">
        <v>92</v>
      </c>
      <c r="C113" s="34">
        <f>+C114</f>
        <v>210000</v>
      </c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</row>
    <row r="114" spans="1:15" ht="15" x14ac:dyDescent="0.25">
      <c r="A114" s="8">
        <v>810501</v>
      </c>
      <c r="B114" s="9" t="s">
        <v>93</v>
      </c>
      <c r="C114" s="33">
        <v>210000</v>
      </c>
      <c r="D114" s="33">
        <v>17500</v>
      </c>
      <c r="E114" s="33">
        <v>17500</v>
      </c>
      <c r="F114" s="33">
        <v>17500</v>
      </c>
      <c r="G114" s="33">
        <v>17500</v>
      </c>
      <c r="H114" s="33">
        <v>17500</v>
      </c>
      <c r="I114" s="33">
        <v>17500</v>
      </c>
      <c r="J114" s="33">
        <v>17500</v>
      </c>
      <c r="K114" s="33">
        <v>17500</v>
      </c>
      <c r="L114" s="33">
        <v>17500</v>
      </c>
      <c r="M114" s="33">
        <v>17500</v>
      </c>
      <c r="N114" s="33">
        <v>17500</v>
      </c>
      <c r="O114" s="33">
        <v>17500</v>
      </c>
    </row>
    <row r="115" spans="1:15" s="14" customFormat="1" ht="25.5" x14ac:dyDescent="0.2">
      <c r="A115" s="10">
        <v>8106</v>
      </c>
      <c r="B115" s="10" t="s">
        <v>94</v>
      </c>
      <c r="C115" s="34">
        <f>+C116</f>
        <v>4000000</v>
      </c>
      <c r="D115" s="34">
        <f t="shared" ref="D115:O115" si="49">+D116</f>
        <v>0</v>
      </c>
      <c r="E115" s="34">
        <f t="shared" si="49"/>
        <v>482000</v>
      </c>
      <c r="F115" s="34">
        <f t="shared" si="49"/>
        <v>289500</v>
      </c>
      <c r="G115" s="34">
        <f t="shared" si="49"/>
        <v>198000</v>
      </c>
      <c r="H115" s="34">
        <f t="shared" si="49"/>
        <v>263500</v>
      </c>
      <c r="I115" s="34">
        <f t="shared" si="49"/>
        <v>358000</v>
      </c>
      <c r="J115" s="34">
        <f t="shared" si="49"/>
        <v>452000</v>
      </c>
      <c r="K115" s="34">
        <f t="shared" si="49"/>
        <v>358000</v>
      </c>
      <c r="L115" s="34">
        <f t="shared" si="49"/>
        <v>358000</v>
      </c>
      <c r="M115" s="34">
        <f t="shared" si="49"/>
        <v>358000</v>
      </c>
      <c r="N115" s="34">
        <f t="shared" si="49"/>
        <v>358000</v>
      </c>
      <c r="O115" s="34">
        <f t="shared" si="49"/>
        <v>525000</v>
      </c>
    </row>
    <row r="116" spans="1:15" ht="26.25" x14ac:dyDescent="0.25">
      <c r="A116" s="8">
        <v>810601</v>
      </c>
      <c r="B116" s="18" t="s">
        <v>95</v>
      </c>
      <c r="C116" s="33">
        <v>4000000</v>
      </c>
      <c r="D116" s="33">
        <v>0</v>
      </c>
      <c r="E116" s="33">
        <v>482000</v>
      </c>
      <c r="F116" s="33">
        <v>289500</v>
      </c>
      <c r="G116" s="33">
        <v>198000</v>
      </c>
      <c r="H116" s="33">
        <v>263500</v>
      </c>
      <c r="I116" s="33">
        <v>358000</v>
      </c>
      <c r="J116" s="33">
        <v>452000</v>
      </c>
      <c r="K116" s="33">
        <v>358000</v>
      </c>
      <c r="L116" s="33">
        <v>358000</v>
      </c>
      <c r="M116" s="33">
        <v>358000</v>
      </c>
      <c r="N116" s="33">
        <v>358000</v>
      </c>
      <c r="O116" s="33">
        <v>525000</v>
      </c>
    </row>
    <row r="117" spans="1:15" ht="12.75" x14ac:dyDescent="0.2">
      <c r="A117" s="10">
        <v>8200</v>
      </c>
      <c r="B117" s="10" t="s">
        <v>96</v>
      </c>
      <c r="C117" s="34">
        <f>+C118+C121</f>
        <v>27641520</v>
      </c>
      <c r="D117" s="34">
        <f t="shared" ref="D117:O117" si="50">+D118+D121</f>
        <v>2657908</v>
      </c>
      <c r="E117" s="34">
        <f t="shared" si="50"/>
        <v>2658528</v>
      </c>
      <c r="F117" s="34">
        <f t="shared" si="50"/>
        <v>2659028</v>
      </c>
      <c r="G117" s="34">
        <f t="shared" si="50"/>
        <v>2659528</v>
      </c>
      <c r="H117" s="34">
        <f t="shared" si="50"/>
        <v>2661028</v>
      </c>
      <c r="I117" s="34">
        <f t="shared" si="50"/>
        <v>2661028</v>
      </c>
      <c r="J117" s="34">
        <f t="shared" si="50"/>
        <v>2661028</v>
      </c>
      <c r="K117" s="34">
        <f t="shared" si="50"/>
        <v>2661028</v>
      </c>
      <c r="L117" s="34">
        <f t="shared" si="50"/>
        <v>2661028</v>
      </c>
      <c r="M117" s="34">
        <f t="shared" si="50"/>
        <v>2661028</v>
      </c>
      <c r="N117" s="34">
        <f t="shared" si="50"/>
        <v>520686</v>
      </c>
      <c r="O117" s="34">
        <f t="shared" si="50"/>
        <v>519674</v>
      </c>
    </row>
    <row r="118" spans="1:15" s="14" customFormat="1" ht="25.5" x14ac:dyDescent="0.2">
      <c r="A118" s="10">
        <v>8201</v>
      </c>
      <c r="B118" s="10" t="s">
        <v>97</v>
      </c>
      <c r="C118" s="34">
        <f>+C119+C120</f>
        <v>21429420</v>
      </c>
      <c r="D118" s="34">
        <f t="shared" ref="D118:O118" si="51">+D119+D120</f>
        <v>2140342</v>
      </c>
      <c r="E118" s="34">
        <f t="shared" si="51"/>
        <v>2140842</v>
      </c>
      <c r="F118" s="34">
        <f t="shared" si="51"/>
        <v>2141342</v>
      </c>
      <c r="G118" s="34">
        <f t="shared" si="51"/>
        <v>2141842</v>
      </c>
      <c r="H118" s="34">
        <f t="shared" si="51"/>
        <v>2143342</v>
      </c>
      <c r="I118" s="34">
        <f t="shared" si="51"/>
        <v>2143342</v>
      </c>
      <c r="J118" s="34">
        <f t="shared" si="51"/>
        <v>2143342</v>
      </c>
      <c r="K118" s="34">
        <f t="shared" si="51"/>
        <v>2143342</v>
      </c>
      <c r="L118" s="34">
        <f t="shared" si="51"/>
        <v>2143342</v>
      </c>
      <c r="M118" s="34">
        <f t="shared" si="51"/>
        <v>2143342</v>
      </c>
      <c r="N118" s="34">
        <f t="shared" si="51"/>
        <v>3000</v>
      </c>
      <c r="O118" s="34">
        <f t="shared" si="51"/>
        <v>2000</v>
      </c>
    </row>
    <row r="119" spans="1:15" ht="26.25" x14ac:dyDescent="0.25">
      <c r="A119" s="8">
        <v>820101</v>
      </c>
      <c r="B119" s="5" t="s">
        <v>97</v>
      </c>
      <c r="C119" s="33">
        <v>21403420</v>
      </c>
      <c r="D119" s="33">
        <v>2140342</v>
      </c>
      <c r="E119" s="33">
        <v>2140342</v>
      </c>
      <c r="F119" s="33">
        <v>2140342</v>
      </c>
      <c r="G119" s="33">
        <v>2140342</v>
      </c>
      <c r="H119" s="33">
        <v>2140342</v>
      </c>
      <c r="I119" s="33">
        <v>2140342</v>
      </c>
      <c r="J119" s="33">
        <v>2140342</v>
      </c>
      <c r="K119" s="33">
        <v>2140342</v>
      </c>
      <c r="L119" s="33">
        <v>2140342</v>
      </c>
      <c r="M119" s="33">
        <v>2140342</v>
      </c>
      <c r="N119" s="33"/>
      <c r="O119" s="33"/>
    </row>
    <row r="120" spans="1:15" ht="15" x14ac:dyDescent="0.25">
      <c r="A120" s="8">
        <v>820102</v>
      </c>
      <c r="B120" s="5" t="s">
        <v>98</v>
      </c>
      <c r="C120" s="33">
        <v>26000</v>
      </c>
      <c r="D120" s="33">
        <v>0</v>
      </c>
      <c r="E120" s="33">
        <v>500</v>
      </c>
      <c r="F120" s="33">
        <v>1000</v>
      </c>
      <c r="G120" s="33">
        <v>1500</v>
      </c>
      <c r="H120" s="33">
        <v>3000</v>
      </c>
      <c r="I120" s="33">
        <v>3000</v>
      </c>
      <c r="J120" s="33">
        <v>3000</v>
      </c>
      <c r="K120" s="33">
        <v>3000</v>
      </c>
      <c r="L120" s="33">
        <v>3000</v>
      </c>
      <c r="M120" s="33">
        <v>3000</v>
      </c>
      <c r="N120" s="33">
        <v>3000</v>
      </c>
      <c r="O120" s="33">
        <v>2000</v>
      </c>
    </row>
    <row r="121" spans="1:15" s="14" customFormat="1" ht="38.25" x14ac:dyDescent="0.2">
      <c r="A121" s="10">
        <v>8202</v>
      </c>
      <c r="B121" s="10" t="s">
        <v>99</v>
      </c>
      <c r="C121" s="34">
        <f>+C122+C123</f>
        <v>6212100</v>
      </c>
      <c r="D121" s="34">
        <f t="shared" ref="D121:O121" si="52">+D122+D123</f>
        <v>517566</v>
      </c>
      <c r="E121" s="34">
        <f t="shared" si="52"/>
        <v>517686</v>
      </c>
      <c r="F121" s="34">
        <f t="shared" si="52"/>
        <v>517686</v>
      </c>
      <c r="G121" s="34">
        <f t="shared" si="52"/>
        <v>517686</v>
      </c>
      <c r="H121" s="34">
        <f t="shared" si="52"/>
        <v>517686</v>
      </c>
      <c r="I121" s="34">
        <f t="shared" si="52"/>
        <v>517686</v>
      </c>
      <c r="J121" s="34">
        <f t="shared" si="52"/>
        <v>517686</v>
      </c>
      <c r="K121" s="34">
        <f t="shared" si="52"/>
        <v>517686</v>
      </c>
      <c r="L121" s="34">
        <f t="shared" si="52"/>
        <v>517686</v>
      </c>
      <c r="M121" s="34">
        <f t="shared" si="52"/>
        <v>517686</v>
      </c>
      <c r="N121" s="34">
        <f t="shared" si="52"/>
        <v>517686</v>
      </c>
      <c r="O121" s="34">
        <f t="shared" si="52"/>
        <v>517674</v>
      </c>
    </row>
    <row r="122" spans="1:15" ht="39" x14ac:dyDescent="0.25">
      <c r="A122" s="8">
        <v>820201</v>
      </c>
      <c r="B122" s="5" t="s">
        <v>99</v>
      </c>
      <c r="C122" s="33">
        <v>6210800</v>
      </c>
      <c r="D122" s="33">
        <v>517566</v>
      </c>
      <c r="E122" s="33">
        <v>517566</v>
      </c>
      <c r="F122" s="33">
        <v>517566</v>
      </c>
      <c r="G122" s="33">
        <v>517566</v>
      </c>
      <c r="H122" s="33">
        <v>517566</v>
      </c>
      <c r="I122" s="33">
        <v>517566</v>
      </c>
      <c r="J122" s="33">
        <v>517566</v>
      </c>
      <c r="K122" s="33">
        <v>517566</v>
      </c>
      <c r="L122" s="33">
        <v>517566</v>
      </c>
      <c r="M122" s="33">
        <v>517566</v>
      </c>
      <c r="N122" s="33">
        <v>517566</v>
      </c>
      <c r="O122" s="33">
        <v>517574</v>
      </c>
    </row>
    <row r="123" spans="1:15" ht="15" x14ac:dyDescent="0.25">
      <c r="A123" s="8">
        <v>820202</v>
      </c>
      <c r="B123" s="5" t="s">
        <v>100</v>
      </c>
      <c r="C123" s="33">
        <v>1300</v>
      </c>
      <c r="D123" s="33">
        <v>0</v>
      </c>
      <c r="E123" s="33">
        <v>120</v>
      </c>
      <c r="F123" s="33">
        <v>120</v>
      </c>
      <c r="G123" s="33">
        <v>120</v>
      </c>
      <c r="H123" s="33">
        <v>120</v>
      </c>
      <c r="I123" s="33">
        <v>120</v>
      </c>
      <c r="J123" s="33">
        <v>120</v>
      </c>
      <c r="K123" s="33">
        <v>120</v>
      </c>
      <c r="L123" s="33">
        <v>120</v>
      </c>
      <c r="M123" s="33">
        <v>120</v>
      </c>
      <c r="N123" s="33">
        <v>120</v>
      </c>
      <c r="O123" s="33">
        <v>100</v>
      </c>
    </row>
    <row r="124" spans="1:15" s="14" customFormat="1" ht="12.75" x14ac:dyDescent="0.2">
      <c r="A124" s="10">
        <v>8300</v>
      </c>
      <c r="B124" s="10" t="s">
        <v>101</v>
      </c>
      <c r="C124" s="34">
        <f>+C125</f>
        <v>1000000</v>
      </c>
      <c r="D124" s="34">
        <f t="shared" ref="D124:O125" si="53">+D125</f>
        <v>0</v>
      </c>
      <c r="E124" s="34">
        <f t="shared" si="53"/>
        <v>0</v>
      </c>
      <c r="F124" s="34">
        <f t="shared" si="53"/>
        <v>0</v>
      </c>
      <c r="G124" s="34">
        <f t="shared" si="53"/>
        <v>0</v>
      </c>
      <c r="H124" s="34">
        <f t="shared" si="53"/>
        <v>0</v>
      </c>
      <c r="I124" s="34">
        <f t="shared" si="53"/>
        <v>0</v>
      </c>
      <c r="J124" s="34">
        <f t="shared" si="53"/>
        <v>0</v>
      </c>
      <c r="K124" s="34">
        <f t="shared" si="53"/>
        <v>0</v>
      </c>
      <c r="L124" s="34">
        <f t="shared" si="53"/>
        <v>0</v>
      </c>
      <c r="M124" s="34">
        <f t="shared" si="53"/>
        <v>0</v>
      </c>
      <c r="N124" s="34">
        <f t="shared" si="53"/>
        <v>1000000</v>
      </c>
      <c r="O124" s="34">
        <f t="shared" si="53"/>
        <v>0</v>
      </c>
    </row>
    <row r="125" spans="1:15" s="14" customFormat="1" ht="12.75" x14ac:dyDescent="0.2">
      <c r="A125" s="10">
        <v>8301</v>
      </c>
      <c r="B125" s="10" t="s">
        <v>102</v>
      </c>
      <c r="C125" s="34">
        <f>+C126</f>
        <v>1000000</v>
      </c>
      <c r="D125" s="34">
        <f t="shared" si="53"/>
        <v>0</v>
      </c>
      <c r="E125" s="34">
        <f t="shared" si="53"/>
        <v>0</v>
      </c>
      <c r="F125" s="34">
        <f t="shared" si="53"/>
        <v>0</v>
      </c>
      <c r="G125" s="34">
        <f t="shared" si="53"/>
        <v>0</v>
      </c>
      <c r="H125" s="34">
        <f t="shared" si="53"/>
        <v>0</v>
      </c>
      <c r="I125" s="34">
        <f t="shared" si="53"/>
        <v>0</v>
      </c>
      <c r="J125" s="34">
        <f t="shared" si="53"/>
        <v>0</v>
      </c>
      <c r="K125" s="34">
        <f t="shared" si="53"/>
        <v>0</v>
      </c>
      <c r="L125" s="34">
        <f t="shared" si="53"/>
        <v>0</v>
      </c>
      <c r="M125" s="34">
        <f t="shared" si="53"/>
        <v>0</v>
      </c>
      <c r="N125" s="34">
        <f t="shared" si="53"/>
        <v>1000000</v>
      </c>
      <c r="O125" s="34">
        <f t="shared" si="53"/>
        <v>0</v>
      </c>
    </row>
    <row r="126" spans="1:15" ht="15" x14ac:dyDescent="0.25">
      <c r="A126" s="8">
        <v>830101</v>
      </c>
      <c r="B126" s="5" t="s">
        <v>103</v>
      </c>
      <c r="C126" s="33">
        <v>1000000</v>
      </c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>
        <v>1000000</v>
      </c>
      <c r="O126" s="33"/>
    </row>
    <row r="127" spans="1:15" s="14" customFormat="1" ht="25.5" x14ac:dyDescent="0.2">
      <c r="A127" s="11">
        <v>8400</v>
      </c>
      <c r="B127" s="11" t="s">
        <v>104</v>
      </c>
      <c r="C127" s="34">
        <f>+C128+C130+C132+C134+C136+C138+C140</f>
        <v>875000</v>
      </c>
      <c r="D127" s="34">
        <f t="shared" ref="D127:O127" si="54">+D128+D130+D132+D134+D136+D138+D140</f>
        <v>76725</v>
      </c>
      <c r="E127" s="34">
        <f t="shared" si="54"/>
        <v>72125</v>
      </c>
      <c r="F127" s="34">
        <f t="shared" si="54"/>
        <v>66125</v>
      </c>
      <c r="G127" s="34">
        <f t="shared" si="54"/>
        <v>66125</v>
      </c>
      <c r="H127" s="34">
        <f t="shared" si="54"/>
        <v>61125</v>
      </c>
      <c r="I127" s="34">
        <f t="shared" si="54"/>
        <v>63125</v>
      </c>
      <c r="J127" s="34">
        <f t="shared" si="54"/>
        <v>61125</v>
      </c>
      <c r="K127" s="34">
        <f t="shared" si="54"/>
        <v>61125</v>
      </c>
      <c r="L127" s="34">
        <f t="shared" si="54"/>
        <v>61125</v>
      </c>
      <c r="M127" s="34">
        <f t="shared" si="54"/>
        <v>61125</v>
      </c>
      <c r="N127" s="34">
        <f t="shared" si="54"/>
        <v>61125</v>
      </c>
      <c r="O127" s="34">
        <f t="shared" si="54"/>
        <v>164025</v>
      </c>
    </row>
    <row r="128" spans="1:15" s="14" customFormat="1" ht="25.5" x14ac:dyDescent="0.2">
      <c r="A128" s="11">
        <v>8401</v>
      </c>
      <c r="B128" s="11" t="s">
        <v>105</v>
      </c>
      <c r="C128" s="34">
        <f>+C129</f>
        <v>7000</v>
      </c>
      <c r="D128" s="34">
        <f t="shared" ref="D128:O128" si="55">+D129</f>
        <v>225</v>
      </c>
      <c r="E128" s="34">
        <f t="shared" si="55"/>
        <v>625</v>
      </c>
      <c r="F128" s="34">
        <f t="shared" si="55"/>
        <v>625</v>
      </c>
      <c r="G128" s="34">
        <f t="shared" si="55"/>
        <v>625</v>
      </c>
      <c r="H128" s="34">
        <f t="shared" si="55"/>
        <v>625</v>
      </c>
      <c r="I128" s="34">
        <f t="shared" si="55"/>
        <v>625</v>
      </c>
      <c r="J128" s="34">
        <f t="shared" si="55"/>
        <v>625</v>
      </c>
      <c r="K128" s="34">
        <f t="shared" si="55"/>
        <v>625</v>
      </c>
      <c r="L128" s="34">
        <f t="shared" si="55"/>
        <v>625</v>
      </c>
      <c r="M128" s="34">
        <f t="shared" si="55"/>
        <v>625</v>
      </c>
      <c r="N128" s="34">
        <f t="shared" si="55"/>
        <v>625</v>
      </c>
      <c r="O128" s="34">
        <f t="shared" si="55"/>
        <v>525</v>
      </c>
    </row>
    <row r="129" spans="1:15" ht="15" x14ac:dyDescent="0.25">
      <c r="A129" s="8">
        <v>840101</v>
      </c>
      <c r="B129" s="5" t="s">
        <v>106</v>
      </c>
      <c r="C129" s="33">
        <v>7000</v>
      </c>
      <c r="D129" s="33">
        <v>225</v>
      </c>
      <c r="E129" s="33">
        <v>625</v>
      </c>
      <c r="F129" s="33">
        <v>625</v>
      </c>
      <c r="G129" s="33">
        <v>625</v>
      </c>
      <c r="H129" s="33">
        <v>625</v>
      </c>
      <c r="I129" s="33">
        <v>625</v>
      </c>
      <c r="J129" s="33">
        <v>625</v>
      </c>
      <c r="K129" s="33">
        <v>625</v>
      </c>
      <c r="L129" s="33">
        <v>625</v>
      </c>
      <c r="M129" s="33">
        <v>625</v>
      </c>
      <c r="N129" s="33">
        <v>625</v>
      </c>
      <c r="O129" s="33">
        <v>525</v>
      </c>
    </row>
    <row r="130" spans="1:15" s="14" customFormat="1" ht="12.75" x14ac:dyDescent="0.2">
      <c r="A130" s="10">
        <v>8402</v>
      </c>
      <c r="B130" s="10" t="s">
        <v>107</v>
      </c>
      <c r="C130" s="34">
        <f>+C131</f>
        <v>80000</v>
      </c>
      <c r="D130" s="34">
        <f t="shared" ref="D130:O130" si="56">+D131</f>
        <v>6500</v>
      </c>
      <c r="E130" s="34">
        <f t="shared" si="56"/>
        <v>6500</v>
      </c>
      <c r="F130" s="34">
        <f t="shared" si="56"/>
        <v>6500</v>
      </c>
      <c r="G130" s="34">
        <f t="shared" si="56"/>
        <v>6500</v>
      </c>
      <c r="H130" s="34">
        <f t="shared" si="56"/>
        <v>6500</v>
      </c>
      <c r="I130" s="34">
        <f t="shared" si="56"/>
        <v>8500</v>
      </c>
      <c r="J130" s="34">
        <f t="shared" si="56"/>
        <v>6500</v>
      </c>
      <c r="K130" s="34">
        <f t="shared" si="56"/>
        <v>6500</v>
      </c>
      <c r="L130" s="34">
        <f t="shared" si="56"/>
        <v>6500</v>
      </c>
      <c r="M130" s="34">
        <f t="shared" si="56"/>
        <v>6500</v>
      </c>
      <c r="N130" s="34">
        <f t="shared" si="56"/>
        <v>6500</v>
      </c>
      <c r="O130" s="34">
        <f t="shared" si="56"/>
        <v>6500</v>
      </c>
    </row>
    <row r="131" spans="1:15" ht="15" x14ac:dyDescent="0.25">
      <c r="A131" s="8">
        <v>840201</v>
      </c>
      <c r="B131" s="5" t="s">
        <v>107</v>
      </c>
      <c r="C131" s="33">
        <v>80000</v>
      </c>
      <c r="D131" s="33">
        <v>6500</v>
      </c>
      <c r="E131" s="33">
        <v>6500</v>
      </c>
      <c r="F131" s="33">
        <v>6500</v>
      </c>
      <c r="G131" s="33">
        <v>6500</v>
      </c>
      <c r="H131" s="33">
        <v>6500</v>
      </c>
      <c r="I131" s="33">
        <v>8500</v>
      </c>
      <c r="J131" s="33">
        <v>6500</v>
      </c>
      <c r="K131" s="33">
        <v>6500</v>
      </c>
      <c r="L131" s="33">
        <v>6500</v>
      </c>
      <c r="M131" s="33">
        <v>6500</v>
      </c>
      <c r="N131" s="33">
        <v>6500</v>
      </c>
      <c r="O131" s="33">
        <v>6500</v>
      </c>
    </row>
    <row r="132" spans="1:15" s="14" customFormat="1" ht="12.75" x14ac:dyDescent="0.2">
      <c r="A132" s="10">
        <v>8403</v>
      </c>
      <c r="B132" s="10" t="s">
        <v>108</v>
      </c>
      <c r="C132" s="34">
        <f>+C133</f>
        <v>355000</v>
      </c>
      <c r="D132" s="34">
        <f t="shared" ref="D132:O132" si="57">+D133</f>
        <v>40000</v>
      </c>
      <c r="E132" s="34">
        <f t="shared" si="57"/>
        <v>35000</v>
      </c>
      <c r="F132" s="34">
        <f t="shared" si="57"/>
        <v>28000</v>
      </c>
      <c r="G132" s="34">
        <f t="shared" si="57"/>
        <v>28000</v>
      </c>
      <c r="H132" s="34">
        <f t="shared" si="57"/>
        <v>28000</v>
      </c>
      <c r="I132" s="34">
        <f t="shared" si="57"/>
        <v>28000</v>
      </c>
      <c r="J132" s="34">
        <f t="shared" si="57"/>
        <v>28000</v>
      </c>
      <c r="K132" s="34">
        <f t="shared" si="57"/>
        <v>28000</v>
      </c>
      <c r="L132" s="34">
        <f t="shared" si="57"/>
        <v>28000</v>
      </c>
      <c r="M132" s="34">
        <f t="shared" si="57"/>
        <v>28000</v>
      </c>
      <c r="N132" s="34">
        <f t="shared" si="57"/>
        <v>28000</v>
      </c>
      <c r="O132" s="34">
        <f t="shared" si="57"/>
        <v>28000</v>
      </c>
    </row>
    <row r="133" spans="1:15" ht="15" x14ac:dyDescent="0.25">
      <c r="A133" s="8">
        <v>840301</v>
      </c>
      <c r="B133" s="5" t="s">
        <v>108</v>
      </c>
      <c r="C133" s="33">
        <v>355000</v>
      </c>
      <c r="D133" s="33">
        <v>40000</v>
      </c>
      <c r="E133" s="33">
        <v>35000</v>
      </c>
      <c r="F133" s="33">
        <v>28000</v>
      </c>
      <c r="G133" s="33">
        <v>28000</v>
      </c>
      <c r="H133" s="33">
        <v>28000</v>
      </c>
      <c r="I133" s="33">
        <v>28000</v>
      </c>
      <c r="J133" s="33">
        <v>28000</v>
      </c>
      <c r="K133" s="33">
        <v>28000</v>
      </c>
      <c r="L133" s="33">
        <v>28000</v>
      </c>
      <c r="M133" s="33">
        <v>28000</v>
      </c>
      <c r="N133" s="33">
        <v>28000</v>
      </c>
      <c r="O133" s="33">
        <v>28000</v>
      </c>
    </row>
    <row r="134" spans="1:15" s="14" customFormat="1" ht="25.5" x14ac:dyDescent="0.2">
      <c r="A134" s="10">
        <v>8404</v>
      </c>
      <c r="B134" s="10" t="s">
        <v>109</v>
      </c>
      <c r="C134" s="34">
        <f>+C135</f>
        <v>320000</v>
      </c>
      <c r="D134" s="34">
        <f t="shared" ref="D134:O134" si="58">+D135</f>
        <v>30000</v>
      </c>
      <c r="E134" s="34">
        <f t="shared" si="58"/>
        <v>30000</v>
      </c>
      <c r="F134" s="34">
        <f t="shared" si="58"/>
        <v>30000</v>
      </c>
      <c r="G134" s="34">
        <f t="shared" si="58"/>
        <v>30000</v>
      </c>
      <c r="H134" s="34">
        <f t="shared" si="58"/>
        <v>25000</v>
      </c>
      <c r="I134" s="34">
        <f t="shared" si="58"/>
        <v>25000</v>
      </c>
      <c r="J134" s="34">
        <f t="shared" si="58"/>
        <v>25000</v>
      </c>
      <c r="K134" s="34">
        <f t="shared" si="58"/>
        <v>25000</v>
      </c>
      <c r="L134" s="34">
        <f t="shared" si="58"/>
        <v>25000</v>
      </c>
      <c r="M134" s="34">
        <f t="shared" si="58"/>
        <v>25000</v>
      </c>
      <c r="N134" s="34">
        <f t="shared" si="58"/>
        <v>25000</v>
      </c>
      <c r="O134" s="34">
        <f t="shared" si="58"/>
        <v>25000</v>
      </c>
    </row>
    <row r="135" spans="1:15" ht="12" customHeight="1" x14ac:dyDescent="0.25">
      <c r="A135" s="8">
        <v>840401</v>
      </c>
      <c r="B135" s="5" t="s">
        <v>109</v>
      </c>
      <c r="C135" s="33">
        <v>320000</v>
      </c>
      <c r="D135" s="33">
        <v>30000</v>
      </c>
      <c r="E135" s="33">
        <v>30000</v>
      </c>
      <c r="F135" s="33">
        <v>30000</v>
      </c>
      <c r="G135" s="33">
        <v>30000</v>
      </c>
      <c r="H135" s="33">
        <v>25000</v>
      </c>
      <c r="I135" s="33">
        <v>25000</v>
      </c>
      <c r="J135" s="33">
        <v>25000</v>
      </c>
      <c r="K135" s="33">
        <v>25000</v>
      </c>
      <c r="L135" s="33">
        <v>25000</v>
      </c>
      <c r="M135" s="33">
        <v>25000</v>
      </c>
      <c r="N135" s="33">
        <v>25000</v>
      </c>
      <c r="O135" s="33">
        <v>25000</v>
      </c>
    </row>
    <row r="136" spans="1:15" s="14" customFormat="1" ht="12" customHeight="1" x14ac:dyDescent="0.2">
      <c r="A136" s="10">
        <v>8407</v>
      </c>
      <c r="B136" s="10" t="s">
        <v>110</v>
      </c>
      <c r="C136" s="34">
        <f>+C137</f>
        <v>100000</v>
      </c>
      <c r="D136" s="34">
        <f t="shared" ref="D136:O136" si="59">+D137</f>
        <v>0</v>
      </c>
      <c r="E136" s="34">
        <f t="shared" si="59"/>
        <v>0</v>
      </c>
      <c r="F136" s="34">
        <f t="shared" si="59"/>
        <v>0</v>
      </c>
      <c r="G136" s="34">
        <f t="shared" si="59"/>
        <v>0</v>
      </c>
      <c r="H136" s="34">
        <f t="shared" si="59"/>
        <v>0</v>
      </c>
      <c r="I136" s="34">
        <f t="shared" si="59"/>
        <v>0</v>
      </c>
      <c r="J136" s="34">
        <f t="shared" si="59"/>
        <v>0</v>
      </c>
      <c r="K136" s="34">
        <f t="shared" si="59"/>
        <v>0</v>
      </c>
      <c r="L136" s="34">
        <f t="shared" si="59"/>
        <v>0</v>
      </c>
      <c r="M136" s="34">
        <f t="shared" si="59"/>
        <v>0</v>
      </c>
      <c r="N136" s="34">
        <f t="shared" si="59"/>
        <v>0</v>
      </c>
      <c r="O136" s="34">
        <f t="shared" si="59"/>
        <v>100000</v>
      </c>
    </row>
    <row r="137" spans="1:15" ht="39" x14ac:dyDescent="0.25">
      <c r="A137" s="8">
        <v>840701</v>
      </c>
      <c r="B137" s="5" t="s">
        <v>111</v>
      </c>
      <c r="C137" s="33">
        <v>100000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>
        <v>100000</v>
      </c>
    </row>
    <row r="138" spans="1:15" s="14" customFormat="1" ht="12.75" x14ac:dyDescent="0.2">
      <c r="A138" s="23">
        <v>8408</v>
      </c>
      <c r="B138" s="10" t="s">
        <v>112</v>
      </c>
      <c r="C138" s="34">
        <f>+C139</f>
        <v>10000</v>
      </c>
      <c r="D138" s="34">
        <f t="shared" ref="D138:O138" si="60">+D139</f>
        <v>0</v>
      </c>
      <c r="E138" s="34">
        <f t="shared" si="60"/>
        <v>0</v>
      </c>
      <c r="F138" s="34">
        <f t="shared" si="60"/>
        <v>1000</v>
      </c>
      <c r="G138" s="34">
        <f t="shared" si="60"/>
        <v>1000</v>
      </c>
      <c r="H138" s="34">
        <f t="shared" si="60"/>
        <v>1000</v>
      </c>
      <c r="I138" s="34">
        <f t="shared" si="60"/>
        <v>1000</v>
      </c>
      <c r="J138" s="34">
        <f t="shared" si="60"/>
        <v>1000</v>
      </c>
      <c r="K138" s="34">
        <f t="shared" si="60"/>
        <v>1000</v>
      </c>
      <c r="L138" s="34">
        <f t="shared" si="60"/>
        <v>1000</v>
      </c>
      <c r="M138" s="34">
        <f t="shared" si="60"/>
        <v>1000</v>
      </c>
      <c r="N138" s="34">
        <f t="shared" si="60"/>
        <v>1000</v>
      </c>
      <c r="O138" s="34">
        <f t="shared" si="60"/>
        <v>1000</v>
      </c>
    </row>
    <row r="139" spans="1:15" ht="12.75" x14ac:dyDescent="0.2">
      <c r="A139" s="19">
        <v>840801</v>
      </c>
      <c r="B139" s="5" t="s">
        <v>112</v>
      </c>
      <c r="C139" s="33">
        <v>10000</v>
      </c>
      <c r="D139" s="33"/>
      <c r="E139" s="33"/>
      <c r="F139" s="33">
        <v>1000</v>
      </c>
      <c r="G139" s="33">
        <v>1000</v>
      </c>
      <c r="H139" s="33">
        <v>1000</v>
      </c>
      <c r="I139" s="33">
        <v>1000</v>
      </c>
      <c r="J139" s="33">
        <v>1000</v>
      </c>
      <c r="K139" s="33">
        <v>1000</v>
      </c>
      <c r="L139" s="33">
        <v>1000</v>
      </c>
      <c r="M139" s="33">
        <v>1000</v>
      </c>
      <c r="N139" s="33">
        <v>1000</v>
      </c>
      <c r="O139" s="33">
        <v>1000</v>
      </c>
    </row>
    <row r="140" spans="1:15" s="14" customFormat="1" ht="12.75" x14ac:dyDescent="0.2">
      <c r="A140" s="10">
        <v>8409</v>
      </c>
      <c r="B140" s="10" t="s">
        <v>113</v>
      </c>
      <c r="C140" s="34">
        <f>+C141</f>
        <v>3000</v>
      </c>
      <c r="D140" s="34">
        <f t="shared" ref="D140:O140" si="61">+D141</f>
        <v>0</v>
      </c>
      <c r="E140" s="34">
        <f t="shared" si="61"/>
        <v>0</v>
      </c>
      <c r="F140" s="34">
        <f t="shared" si="61"/>
        <v>0</v>
      </c>
      <c r="G140" s="34">
        <f t="shared" si="61"/>
        <v>0</v>
      </c>
      <c r="H140" s="34">
        <f t="shared" si="61"/>
        <v>0</v>
      </c>
      <c r="I140" s="34">
        <f t="shared" si="61"/>
        <v>0</v>
      </c>
      <c r="J140" s="34">
        <f t="shared" si="61"/>
        <v>0</v>
      </c>
      <c r="K140" s="34">
        <f t="shared" si="61"/>
        <v>0</v>
      </c>
      <c r="L140" s="34">
        <f t="shared" si="61"/>
        <v>0</v>
      </c>
      <c r="M140" s="34">
        <f t="shared" si="61"/>
        <v>0</v>
      </c>
      <c r="N140" s="34">
        <f t="shared" si="61"/>
        <v>0</v>
      </c>
      <c r="O140" s="34">
        <f t="shared" si="61"/>
        <v>3000</v>
      </c>
    </row>
    <row r="141" spans="1:15" s="17" customFormat="1" ht="15" x14ac:dyDescent="0.25">
      <c r="A141" s="20">
        <v>840901</v>
      </c>
      <c r="B141" s="21" t="s">
        <v>114</v>
      </c>
      <c r="C141" s="37">
        <v>3000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>
        <v>3000</v>
      </c>
    </row>
    <row r="142" spans="1:15" s="25" customFormat="1" ht="38.25" x14ac:dyDescent="0.2">
      <c r="A142" s="22">
        <v>9</v>
      </c>
      <c r="B142" s="23" t="s">
        <v>115</v>
      </c>
      <c r="C142" s="38">
        <f>+C143</f>
        <v>52300000</v>
      </c>
      <c r="D142" s="38">
        <f t="shared" ref="D142:O142" si="62">+D143</f>
        <v>23500</v>
      </c>
      <c r="E142" s="38">
        <f t="shared" si="62"/>
        <v>26000</v>
      </c>
      <c r="F142" s="38">
        <f t="shared" si="62"/>
        <v>125000</v>
      </c>
      <c r="G142" s="38">
        <f t="shared" si="62"/>
        <v>125000</v>
      </c>
      <c r="H142" s="38">
        <f t="shared" si="62"/>
        <v>125000</v>
      </c>
      <c r="I142" s="38">
        <f t="shared" si="62"/>
        <v>5125000</v>
      </c>
      <c r="J142" s="38">
        <f t="shared" si="62"/>
        <v>6125000</v>
      </c>
      <c r="K142" s="38">
        <f t="shared" si="62"/>
        <v>12125000</v>
      </c>
      <c r="L142" s="38">
        <f t="shared" si="62"/>
        <v>12125000</v>
      </c>
      <c r="M142" s="38">
        <f t="shared" si="62"/>
        <v>12125000</v>
      </c>
      <c r="N142" s="38">
        <f t="shared" si="62"/>
        <v>2125000</v>
      </c>
      <c r="O142" s="38">
        <f t="shared" si="62"/>
        <v>2125500</v>
      </c>
    </row>
    <row r="143" spans="1:15" s="25" customFormat="1" ht="12.75" x14ac:dyDescent="0.2">
      <c r="A143" s="24">
        <v>9100</v>
      </c>
      <c r="B143" s="24" t="s">
        <v>116</v>
      </c>
      <c r="C143" s="38">
        <f>+C144+C149</f>
        <v>52300000</v>
      </c>
      <c r="D143" s="38">
        <f t="shared" ref="D143:O143" si="63">+D144+D149</f>
        <v>23500</v>
      </c>
      <c r="E143" s="38">
        <f t="shared" si="63"/>
        <v>26000</v>
      </c>
      <c r="F143" s="38">
        <f t="shared" si="63"/>
        <v>125000</v>
      </c>
      <c r="G143" s="38">
        <f t="shared" si="63"/>
        <v>125000</v>
      </c>
      <c r="H143" s="38">
        <f t="shared" si="63"/>
        <v>125000</v>
      </c>
      <c r="I143" s="38">
        <f t="shared" si="63"/>
        <v>5125000</v>
      </c>
      <c r="J143" s="38">
        <f t="shared" si="63"/>
        <v>6125000</v>
      </c>
      <c r="K143" s="38">
        <f t="shared" si="63"/>
        <v>12125000</v>
      </c>
      <c r="L143" s="38">
        <f t="shared" si="63"/>
        <v>12125000</v>
      </c>
      <c r="M143" s="38">
        <f t="shared" si="63"/>
        <v>12125000</v>
      </c>
      <c r="N143" s="38">
        <f t="shared" si="63"/>
        <v>2125000</v>
      </c>
      <c r="O143" s="38">
        <f t="shared" si="63"/>
        <v>2125500</v>
      </c>
    </row>
    <row r="144" spans="1:15" s="25" customFormat="1" ht="12.75" x14ac:dyDescent="0.2">
      <c r="A144" s="23">
        <v>9102</v>
      </c>
      <c r="B144" s="23" t="s">
        <v>117</v>
      </c>
      <c r="C144" s="38">
        <f>SUM(C145:C148)</f>
        <v>51300000</v>
      </c>
      <c r="D144" s="38">
        <f t="shared" ref="D144:O144" si="64">SUM(D145:D148)</f>
        <v>23500</v>
      </c>
      <c r="E144" s="38">
        <f t="shared" si="64"/>
        <v>26000</v>
      </c>
      <c r="F144" s="38">
        <f t="shared" si="64"/>
        <v>25000</v>
      </c>
      <c r="G144" s="38">
        <f t="shared" si="64"/>
        <v>25000</v>
      </c>
      <c r="H144" s="38">
        <f t="shared" si="64"/>
        <v>25000</v>
      </c>
      <c r="I144" s="38">
        <f t="shared" si="64"/>
        <v>5025000</v>
      </c>
      <c r="J144" s="38">
        <f t="shared" si="64"/>
        <v>6025000</v>
      </c>
      <c r="K144" s="38">
        <f t="shared" si="64"/>
        <v>12025000</v>
      </c>
      <c r="L144" s="38">
        <f t="shared" si="64"/>
        <v>12025000</v>
      </c>
      <c r="M144" s="38">
        <f t="shared" si="64"/>
        <v>12025000</v>
      </c>
      <c r="N144" s="38">
        <f t="shared" si="64"/>
        <v>2025000</v>
      </c>
      <c r="O144" s="38">
        <f t="shared" si="64"/>
        <v>2025500</v>
      </c>
    </row>
    <row r="145" spans="1:15" ht="15" x14ac:dyDescent="0.25">
      <c r="A145" s="8">
        <v>910201</v>
      </c>
      <c r="B145" s="30" t="s">
        <v>118</v>
      </c>
      <c r="C145" s="33">
        <v>100000</v>
      </c>
      <c r="D145" s="33">
        <v>500</v>
      </c>
      <c r="E145" s="33">
        <v>9000</v>
      </c>
      <c r="F145" s="33">
        <v>9000</v>
      </c>
      <c r="G145" s="33">
        <v>9000</v>
      </c>
      <c r="H145" s="33">
        <v>9000</v>
      </c>
      <c r="I145" s="33">
        <v>9000</v>
      </c>
      <c r="J145" s="33">
        <v>9000</v>
      </c>
      <c r="K145" s="33">
        <v>9000</v>
      </c>
      <c r="L145" s="33">
        <v>9000</v>
      </c>
      <c r="M145" s="33">
        <v>9000</v>
      </c>
      <c r="N145" s="33">
        <v>9000</v>
      </c>
      <c r="O145" s="33">
        <v>9500</v>
      </c>
    </row>
    <row r="146" spans="1:15" ht="26.25" x14ac:dyDescent="0.25">
      <c r="A146" s="8">
        <v>910202</v>
      </c>
      <c r="B146" s="5" t="s">
        <v>119</v>
      </c>
      <c r="C146" s="33">
        <v>200000</v>
      </c>
      <c r="D146" s="33">
        <v>23000</v>
      </c>
      <c r="E146" s="33">
        <v>17000</v>
      </c>
      <c r="F146" s="33">
        <v>16000</v>
      </c>
      <c r="G146" s="33">
        <v>16000</v>
      </c>
      <c r="H146" s="33">
        <v>16000</v>
      </c>
      <c r="I146" s="33">
        <v>16000</v>
      </c>
      <c r="J146" s="33">
        <v>16000</v>
      </c>
      <c r="K146" s="33">
        <v>16000</v>
      </c>
      <c r="L146" s="33">
        <v>16000</v>
      </c>
      <c r="M146" s="33">
        <v>16000</v>
      </c>
      <c r="N146" s="33">
        <v>16000</v>
      </c>
      <c r="O146" s="33">
        <v>16000</v>
      </c>
    </row>
    <row r="147" spans="1:15" ht="15" x14ac:dyDescent="0.25">
      <c r="A147" s="8">
        <v>910203</v>
      </c>
      <c r="B147" s="30" t="s">
        <v>120</v>
      </c>
      <c r="C147" s="33">
        <v>40000000</v>
      </c>
      <c r="D147" s="33"/>
      <c r="E147" s="33"/>
      <c r="F147" s="33"/>
      <c r="G147" s="33"/>
      <c r="H147" s="33"/>
      <c r="I147" s="33">
        <v>5000000</v>
      </c>
      <c r="J147" s="33">
        <v>5000000</v>
      </c>
      <c r="K147" s="33">
        <v>10000000</v>
      </c>
      <c r="L147" s="33">
        <v>10000000</v>
      </c>
      <c r="M147" s="33">
        <v>10000000</v>
      </c>
      <c r="N147" s="33"/>
      <c r="O147" s="33"/>
    </row>
    <row r="148" spans="1:15" ht="15" x14ac:dyDescent="0.25">
      <c r="A148" s="8">
        <v>910204</v>
      </c>
      <c r="B148" s="30" t="s">
        <v>121</v>
      </c>
      <c r="C148" s="33">
        <v>11000000</v>
      </c>
      <c r="D148" s="33"/>
      <c r="E148" s="33"/>
      <c r="F148" s="33"/>
      <c r="G148" s="33"/>
      <c r="H148" s="33"/>
      <c r="I148" s="33"/>
      <c r="J148" s="33">
        <v>1000000</v>
      </c>
      <c r="K148" s="33">
        <v>2000000</v>
      </c>
      <c r="L148" s="33">
        <v>2000000</v>
      </c>
      <c r="M148" s="33">
        <v>2000000</v>
      </c>
      <c r="N148" s="33">
        <v>2000000</v>
      </c>
      <c r="O148" s="33">
        <v>2000000</v>
      </c>
    </row>
    <row r="149" spans="1:15" s="14" customFormat="1" ht="25.5" x14ac:dyDescent="0.2">
      <c r="A149" s="10">
        <v>9105</v>
      </c>
      <c r="B149" s="10" t="s">
        <v>123</v>
      </c>
      <c r="C149" s="34">
        <f>+C150</f>
        <v>1000000</v>
      </c>
      <c r="D149" s="34">
        <f t="shared" ref="D149:O149" si="65">+D150</f>
        <v>0</v>
      </c>
      <c r="E149" s="34">
        <f t="shared" si="65"/>
        <v>0</v>
      </c>
      <c r="F149" s="34">
        <f t="shared" si="65"/>
        <v>100000</v>
      </c>
      <c r="G149" s="34">
        <f t="shared" si="65"/>
        <v>100000</v>
      </c>
      <c r="H149" s="34">
        <f t="shared" si="65"/>
        <v>100000</v>
      </c>
      <c r="I149" s="34">
        <f t="shared" si="65"/>
        <v>100000</v>
      </c>
      <c r="J149" s="34">
        <f t="shared" si="65"/>
        <v>100000</v>
      </c>
      <c r="K149" s="34">
        <f t="shared" si="65"/>
        <v>100000</v>
      </c>
      <c r="L149" s="34">
        <f t="shared" si="65"/>
        <v>100000</v>
      </c>
      <c r="M149" s="34">
        <f t="shared" si="65"/>
        <v>100000</v>
      </c>
      <c r="N149" s="34">
        <f t="shared" si="65"/>
        <v>100000</v>
      </c>
      <c r="O149" s="34">
        <f t="shared" si="65"/>
        <v>100000</v>
      </c>
    </row>
    <row r="150" spans="1:15" ht="15" x14ac:dyDescent="0.25">
      <c r="A150" s="8">
        <v>910501</v>
      </c>
      <c r="B150" s="5" t="s">
        <v>122</v>
      </c>
      <c r="C150" s="33">
        <v>1000000</v>
      </c>
      <c r="D150" s="33"/>
      <c r="E150" s="33"/>
      <c r="F150" s="33">
        <v>100000</v>
      </c>
      <c r="G150" s="33">
        <v>100000</v>
      </c>
      <c r="H150" s="33">
        <v>100000</v>
      </c>
      <c r="I150" s="33">
        <v>100000</v>
      </c>
      <c r="J150" s="33">
        <v>100000</v>
      </c>
      <c r="K150" s="33">
        <v>100000</v>
      </c>
      <c r="L150" s="33">
        <v>100000</v>
      </c>
      <c r="M150" s="33">
        <v>100000</v>
      </c>
      <c r="N150" s="33">
        <v>100000</v>
      </c>
      <c r="O150" s="33">
        <v>100000</v>
      </c>
    </row>
    <row r="151" spans="1:15" x14ac:dyDescent="0.2">
      <c r="A151" s="19"/>
      <c r="B151" s="19" t="s">
        <v>126</v>
      </c>
      <c r="C151" s="33">
        <f>+C4+C26+C34+C72+C85+C103+C142</f>
        <v>162398520</v>
      </c>
      <c r="D151" s="33">
        <f t="shared" ref="D151:O151" si="66">+D4+D26+D34+D72+D85+D103+D142</f>
        <v>9783649.9699999988</v>
      </c>
      <c r="E151" s="33">
        <f t="shared" si="66"/>
        <v>9621053</v>
      </c>
      <c r="F151" s="33">
        <f t="shared" si="66"/>
        <v>9147353</v>
      </c>
      <c r="G151" s="33">
        <f t="shared" si="66"/>
        <v>9727936.0300000012</v>
      </c>
      <c r="H151" s="33">
        <f t="shared" si="66"/>
        <v>9210053</v>
      </c>
      <c r="I151" s="33">
        <f t="shared" si="66"/>
        <v>14239553</v>
      </c>
      <c r="J151" s="33">
        <f t="shared" si="66"/>
        <v>15367453</v>
      </c>
      <c r="K151" s="33">
        <f t="shared" si="66"/>
        <v>21223953</v>
      </c>
      <c r="L151" s="33">
        <f t="shared" si="66"/>
        <v>21222953</v>
      </c>
      <c r="M151" s="33">
        <f t="shared" si="66"/>
        <v>21223953</v>
      </c>
      <c r="N151" s="33">
        <f t="shared" si="66"/>
        <v>10433611</v>
      </c>
      <c r="O151" s="33">
        <f t="shared" si="66"/>
        <v>9891999</v>
      </c>
    </row>
  </sheetData>
  <mergeCells count="2">
    <mergeCell ref="A2:O2"/>
    <mergeCell ref="A1:O1"/>
  </mergeCells>
  <dataValidations count="1">
    <dataValidation showInputMessage="1" showErrorMessage="1" errorTitle="EXCEDE CANTIDAD DE DECIMALES" error="EXCEDE LA CANTIDAD DE DECIMALES PERMITIDOS (2)" sqref="C7" xr:uid="{B75F5E60-9E07-47BD-8248-A262C250FCDC}"/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2024-02-23T19:44:39Z</dcterms:created>
  <dcterms:modified xsi:type="dcterms:W3CDTF">2024-02-26T16:57:55Z</dcterms:modified>
</cp:coreProperties>
</file>